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2-2023 олимпиады\_Школьный этап\ИТОГИ\"/>
    </mc:Choice>
  </mc:AlternateContent>
  <xr:revisionPtr revIDLastSave="0" documentId="8_{7DC31412-7DEB-4021-9A23-25E4AA4B13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нформатика_5-11" sheetId="1" r:id="rId1"/>
  </sheets>
  <definedNames>
    <definedName name="_xlnm._FilterDatabase" localSheetId="0" hidden="1">'Информатика_5-11'!$B$8:$J$57</definedName>
  </definedNames>
  <calcPr calcId="191029" iterateDelta="1E-4"/>
</workbook>
</file>

<file path=xl/calcChain.xml><?xml version="1.0" encoding="utf-8"?>
<calcChain xmlns="http://schemas.openxmlformats.org/spreadsheetml/2006/main">
  <c r="E82" i="1" l="1"/>
  <c r="F82" i="1"/>
  <c r="E73" i="1"/>
  <c r="F73" i="1"/>
  <c r="E83" i="1"/>
  <c r="F83" i="1"/>
  <c r="E84" i="1"/>
  <c r="F84" i="1"/>
  <c r="E74" i="1"/>
  <c r="F74" i="1"/>
  <c r="E85" i="1"/>
  <c r="F85" i="1"/>
  <c r="E23" i="1"/>
  <c r="F23" i="1"/>
  <c r="E20" i="1"/>
  <c r="F20" i="1"/>
  <c r="E26" i="1"/>
  <c r="F26" i="1"/>
  <c r="E59" i="1"/>
  <c r="F59" i="1"/>
  <c r="N23" i="1"/>
  <c r="N20" i="1"/>
  <c r="N26" i="1"/>
  <c r="N59" i="1"/>
  <c r="M23" i="1"/>
  <c r="M20" i="1"/>
  <c r="M26" i="1"/>
  <c r="M59" i="1"/>
  <c r="N82" i="1"/>
  <c r="N73" i="1"/>
  <c r="N83" i="1"/>
  <c r="N84" i="1"/>
  <c r="N74" i="1"/>
  <c r="N85" i="1"/>
  <c r="M82" i="1"/>
  <c r="M73" i="1"/>
  <c r="M83" i="1"/>
  <c r="M84" i="1"/>
  <c r="M74" i="1"/>
  <c r="M85" i="1"/>
  <c r="M75" i="1"/>
  <c r="N75" i="1"/>
  <c r="F75" i="1"/>
  <c r="E75" i="1"/>
  <c r="E72" i="1" l="1"/>
  <c r="F72" i="1"/>
  <c r="G72" i="1"/>
  <c r="M72" i="1"/>
  <c r="N72" i="1"/>
  <c r="E25" i="1" l="1"/>
  <c r="F25" i="1"/>
  <c r="G25" i="1"/>
  <c r="E28" i="1"/>
  <c r="F28" i="1"/>
  <c r="G28" i="1"/>
  <c r="E88" i="1"/>
  <c r="F88" i="1"/>
  <c r="G88" i="1"/>
  <c r="E87" i="1"/>
  <c r="F87" i="1"/>
  <c r="G87" i="1"/>
  <c r="E49" i="1"/>
  <c r="F49" i="1"/>
  <c r="G49" i="1"/>
  <c r="E44" i="1"/>
  <c r="F44" i="1"/>
  <c r="G44" i="1"/>
  <c r="E9" i="1"/>
  <c r="F9" i="1"/>
  <c r="G9" i="1"/>
  <c r="E11" i="1"/>
  <c r="F11" i="1"/>
  <c r="G11" i="1"/>
  <c r="E10" i="1"/>
  <c r="F10" i="1"/>
  <c r="G10" i="1"/>
  <c r="E15" i="1"/>
  <c r="F15" i="1"/>
  <c r="G15" i="1"/>
  <c r="E16" i="1"/>
  <c r="F16" i="1"/>
  <c r="G16" i="1"/>
  <c r="E12" i="1"/>
  <c r="F12" i="1"/>
  <c r="G12" i="1"/>
  <c r="E8" i="1"/>
  <c r="F8" i="1"/>
  <c r="G8" i="1"/>
  <c r="E14" i="1"/>
  <c r="F14" i="1"/>
  <c r="G14" i="1"/>
  <c r="E13" i="1"/>
  <c r="F13" i="1"/>
  <c r="G13" i="1"/>
  <c r="E22" i="1"/>
  <c r="F22" i="1"/>
  <c r="G22" i="1"/>
  <c r="E17" i="1"/>
  <c r="F17" i="1"/>
  <c r="G17" i="1"/>
  <c r="E19" i="1"/>
  <c r="F19" i="1"/>
  <c r="G19" i="1"/>
  <c r="E21" i="1"/>
  <c r="F21" i="1"/>
  <c r="G21" i="1"/>
  <c r="E18" i="1"/>
  <c r="F18" i="1"/>
  <c r="G18" i="1"/>
  <c r="E29" i="1"/>
  <c r="F29" i="1"/>
  <c r="G29" i="1"/>
  <c r="E50" i="1"/>
  <c r="F50" i="1"/>
  <c r="G50" i="1"/>
  <c r="E36" i="1"/>
  <c r="F36" i="1"/>
  <c r="G36" i="1"/>
  <c r="E39" i="1"/>
  <c r="F39" i="1"/>
  <c r="G39" i="1"/>
  <c r="E38" i="1"/>
  <c r="F38" i="1"/>
  <c r="G38" i="1"/>
  <c r="E48" i="1"/>
  <c r="F48" i="1"/>
  <c r="G48" i="1"/>
  <c r="E60" i="1"/>
  <c r="F60" i="1"/>
  <c r="G60" i="1"/>
  <c r="E61" i="1"/>
  <c r="F61" i="1"/>
  <c r="G61" i="1"/>
  <c r="E62" i="1"/>
  <c r="F62" i="1"/>
  <c r="G62" i="1"/>
  <c r="E63" i="1"/>
  <c r="F63" i="1"/>
  <c r="G63" i="1"/>
  <c r="E78" i="1"/>
  <c r="F78" i="1"/>
  <c r="G78" i="1"/>
  <c r="E30" i="1"/>
  <c r="F30" i="1"/>
  <c r="G30" i="1"/>
  <c r="E76" i="1"/>
  <c r="F76" i="1"/>
  <c r="G76" i="1"/>
  <c r="E34" i="1"/>
  <c r="F34" i="1"/>
  <c r="G34" i="1"/>
  <c r="E31" i="1"/>
  <c r="F31" i="1"/>
  <c r="G31" i="1"/>
  <c r="E27" i="1"/>
  <c r="F27" i="1"/>
  <c r="G27" i="1"/>
  <c r="E51" i="1"/>
  <c r="F51" i="1"/>
  <c r="G51" i="1"/>
  <c r="E45" i="1"/>
  <c r="F45" i="1"/>
  <c r="G45" i="1"/>
  <c r="E46" i="1"/>
  <c r="F46" i="1"/>
  <c r="G46" i="1"/>
  <c r="E40" i="1"/>
  <c r="F40" i="1"/>
  <c r="G40" i="1"/>
  <c r="E41" i="1"/>
  <c r="F41" i="1"/>
  <c r="G41" i="1"/>
  <c r="E42" i="1"/>
  <c r="F42" i="1"/>
  <c r="G42" i="1"/>
  <c r="E64" i="1"/>
  <c r="F64" i="1"/>
  <c r="G64" i="1"/>
  <c r="E65" i="1"/>
  <c r="F65" i="1"/>
  <c r="G65" i="1"/>
  <c r="E66" i="1"/>
  <c r="F66" i="1"/>
  <c r="G66" i="1"/>
  <c r="E67" i="1"/>
  <c r="F67" i="1"/>
  <c r="G67" i="1"/>
  <c r="E32" i="1"/>
  <c r="F32" i="1"/>
  <c r="G32" i="1"/>
  <c r="E33" i="1"/>
  <c r="F33" i="1"/>
  <c r="G33" i="1"/>
  <c r="E24" i="1"/>
  <c r="F24" i="1"/>
  <c r="G24" i="1"/>
  <c r="E52" i="1"/>
  <c r="F52" i="1"/>
  <c r="G52" i="1"/>
  <c r="E53" i="1"/>
  <c r="F53" i="1"/>
  <c r="G53" i="1"/>
  <c r="E54" i="1"/>
  <c r="F54" i="1"/>
  <c r="G54" i="1"/>
  <c r="E47" i="1"/>
  <c r="F47" i="1"/>
  <c r="G47" i="1"/>
  <c r="E55" i="1"/>
  <c r="F55" i="1"/>
  <c r="G55" i="1"/>
  <c r="E43" i="1"/>
  <c r="F43" i="1"/>
  <c r="G43" i="1"/>
  <c r="E35" i="1"/>
  <c r="F35" i="1"/>
  <c r="G35" i="1"/>
  <c r="E37" i="1"/>
  <c r="F37" i="1"/>
  <c r="G37" i="1"/>
  <c r="E68" i="1"/>
  <c r="F68" i="1"/>
  <c r="G68" i="1"/>
  <c r="E57" i="1"/>
  <c r="F57" i="1"/>
  <c r="G57" i="1"/>
  <c r="E69" i="1"/>
  <c r="F69" i="1"/>
  <c r="G69" i="1"/>
  <c r="E70" i="1"/>
  <c r="F70" i="1"/>
  <c r="G70" i="1"/>
  <c r="E58" i="1"/>
  <c r="F58" i="1"/>
  <c r="G58" i="1"/>
  <c r="E56" i="1"/>
  <c r="F56" i="1"/>
  <c r="G56" i="1"/>
  <c r="E71" i="1"/>
  <c r="F71" i="1"/>
  <c r="G71" i="1"/>
  <c r="E79" i="1"/>
  <c r="F79" i="1"/>
  <c r="G79" i="1"/>
  <c r="E77" i="1"/>
  <c r="F77" i="1"/>
  <c r="G77" i="1"/>
  <c r="E80" i="1"/>
  <c r="F80" i="1"/>
  <c r="G80" i="1"/>
  <c r="E81" i="1"/>
  <c r="F81" i="1"/>
  <c r="G81" i="1"/>
  <c r="E86" i="1"/>
  <c r="F86" i="1"/>
  <c r="G86" i="1"/>
  <c r="N28" i="1"/>
  <c r="N87" i="1"/>
  <c r="N49" i="1"/>
  <c r="N44" i="1"/>
  <c r="N9" i="1"/>
  <c r="N11" i="1"/>
  <c r="N10" i="1"/>
  <c r="N15" i="1"/>
  <c r="N16" i="1"/>
  <c r="N12" i="1"/>
  <c r="N8" i="1"/>
  <c r="N14" i="1"/>
  <c r="N13" i="1"/>
  <c r="N22" i="1"/>
  <c r="N19" i="1"/>
  <c r="N21" i="1"/>
  <c r="N18" i="1"/>
  <c r="N29" i="1"/>
  <c r="N50" i="1"/>
  <c r="N36" i="1"/>
  <c r="N39" i="1"/>
  <c r="N38" i="1"/>
  <c r="N48" i="1"/>
  <c r="N60" i="1"/>
  <c r="N61" i="1"/>
  <c r="N62" i="1"/>
  <c r="N63" i="1"/>
  <c r="N78" i="1"/>
  <c r="N30" i="1"/>
  <c r="N76" i="1"/>
  <c r="N34" i="1"/>
  <c r="N31" i="1"/>
  <c r="N27" i="1"/>
  <c r="N51" i="1"/>
  <c r="N45" i="1"/>
  <c r="N46" i="1"/>
  <c r="N40" i="1"/>
  <c r="N41" i="1"/>
  <c r="N42" i="1"/>
  <c r="N64" i="1"/>
  <c r="N65" i="1"/>
  <c r="N66" i="1"/>
  <c r="N67" i="1"/>
  <c r="N32" i="1"/>
  <c r="N33" i="1"/>
  <c r="N24" i="1"/>
  <c r="N52" i="1"/>
  <c r="N53" i="1"/>
  <c r="N54" i="1"/>
  <c r="N47" i="1"/>
  <c r="N55" i="1"/>
  <c r="N43" i="1"/>
  <c r="N35" i="1"/>
  <c r="N37" i="1"/>
  <c r="N68" i="1"/>
  <c r="N57" i="1"/>
  <c r="N69" i="1"/>
  <c r="N70" i="1"/>
  <c r="N58" i="1"/>
  <c r="N56" i="1"/>
  <c r="N71" i="1"/>
  <c r="N79" i="1"/>
  <c r="N77" i="1"/>
  <c r="N80" i="1"/>
  <c r="N81" i="1"/>
  <c r="N86" i="1"/>
  <c r="M28" i="1"/>
  <c r="M88" i="1"/>
  <c r="M87" i="1"/>
  <c r="M49" i="1"/>
  <c r="M44" i="1"/>
  <c r="M9" i="1"/>
  <c r="M11" i="1"/>
  <c r="M10" i="1"/>
  <c r="M15" i="1"/>
  <c r="M16" i="1"/>
  <c r="M12" i="1"/>
  <c r="M8" i="1"/>
  <c r="M14" i="1"/>
  <c r="M13" i="1"/>
  <c r="M22" i="1"/>
  <c r="M17" i="1"/>
  <c r="M19" i="1"/>
  <c r="M21" i="1"/>
  <c r="M18" i="1"/>
  <c r="M29" i="1"/>
  <c r="M50" i="1"/>
  <c r="M36" i="1"/>
  <c r="M39" i="1"/>
  <c r="M38" i="1"/>
  <c r="M48" i="1"/>
  <c r="M60" i="1"/>
  <c r="M61" i="1"/>
  <c r="M62" i="1"/>
  <c r="M63" i="1"/>
  <c r="M78" i="1"/>
  <c r="M30" i="1"/>
  <c r="M76" i="1"/>
  <c r="M34" i="1"/>
  <c r="M31" i="1"/>
  <c r="M27" i="1"/>
  <c r="M51" i="1"/>
  <c r="M45" i="1"/>
  <c r="M46" i="1"/>
  <c r="M40" i="1"/>
  <c r="M41" i="1"/>
  <c r="M42" i="1"/>
  <c r="M64" i="1"/>
  <c r="M65" i="1"/>
  <c r="M66" i="1"/>
  <c r="M67" i="1"/>
  <c r="M32" i="1"/>
  <c r="M33" i="1"/>
  <c r="M24" i="1"/>
  <c r="M52" i="1"/>
  <c r="M53" i="1"/>
  <c r="M54" i="1"/>
  <c r="M47" i="1"/>
  <c r="M55" i="1"/>
  <c r="M43" i="1"/>
  <c r="M35" i="1"/>
  <c r="M37" i="1"/>
  <c r="M68" i="1"/>
  <c r="M57" i="1"/>
  <c r="M69" i="1"/>
  <c r="M70" i="1"/>
  <c r="M58" i="1"/>
  <c r="M56" i="1"/>
  <c r="M71" i="1"/>
  <c r="M79" i="1"/>
  <c r="M77" i="1"/>
  <c r="M80" i="1"/>
  <c r="M81" i="1"/>
  <c r="M86" i="1"/>
  <c r="N25" i="1"/>
  <c r="M25" i="1"/>
</calcChain>
</file>

<file path=xl/sharedStrings.xml><?xml version="1.0" encoding="utf-8"?>
<sst xmlns="http://schemas.openxmlformats.org/spreadsheetml/2006/main" count="333" uniqueCount="179">
  <si>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</si>
  <si>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</si>
  <si>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</si>
  <si>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</si>
  <si>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</si>
  <si>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</si>
  <si>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</si>
  <si>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</si>
  <si>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</si>
  <si>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</si>
  <si>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</si>
  <si>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</si>
  <si>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</si>
  <si>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Андреевич</t>
  </si>
  <si>
    <t>Русский язык</t>
  </si>
  <si>
    <t>Екатерина</t>
  </si>
  <si>
    <t>Сергеевна</t>
  </si>
  <si>
    <t>Роман</t>
  </si>
  <si>
    <t>Александровна</t>
  </si>
  <si>
    <t>Мария</t>
  </si>
  <si>
    <t>Владимировна</t>
  </si>
  <si>
    <t>Дмитрий</t>
  </si>
  <si>
    <t>Сергеевич</t>
  </si>
  <si>
    <t>Иван</t>
  </si>
  <si>
    <t>Алексеевич</t>
  </si>
  <si>
    <t>Матвей</t>
  </si>
  <si>
    <t>Варвара</t>
  </si>
  <si>
    <t>Максим</t>
  </si>
  <si>
    <t>Павлович</t>
  </si>
  <si>
    <t>Андрей</t>
  </si>
  <si>
    <t>Юрьевич</t>
  </si>
  <si>
    <t>Полина</t>
  </si>
  <si>
    <t>Анастасия</t>
  </si>
  <si>
    <t>Алексеевна</t>
  </si>
  <si>
    <t>Дмитриевна</t>
  </si>
  <si>
    <t>Михайлович</t>
  </si>
  <si>
    <t>Александра</t>
  </si>
  <si>
    <t>Владислав</t>
  </si>
  <si>
    <t>Викторовна</t>
  </si>
  <si>
    <t>Викторович</t>
  </si>
  <si>
    <t>Диана</t>
  </si>
  <si>
    <t>Игоревна</t>
  </si>
  <si>
    <t>Юрий</t>
  </si>
  <si>
    <t>Вероника</t>
  </si>
  <si>
    <t>Ксения</t>
  </si>
  <si>
    <t>Александрович</t>
  </si>
  <si>
    <t>Ильич</t>
  </si>
  <si>
    <t>Сарычев</t>
  </si>
  <si>
    <t>Романович</t>
  </si>
  <si>
    <t>Козлова</t>
  </si>
  <si>
    <t>Музыченко</t>
  </si>
  <si>
    <t>Кира</t>
  </si>
  <si>
    <t>Яковлева</t>
  </si>
  <si>
    <t>Анатольевич</t>
  </si>
  <si>
    <t>София</t>
  </si>
  <si>
    <t>Дмитриевич</t>
  </si>
  <si>
    <t>Владимирович</t>
  </si>
  <si>
    <t>Арина</t>
  </si>
  <si>
    <t>Валерия</t>
  </si>
  <si>
    <t>Юлия</t>
  </si>
  <si>
    <t>Николаевна</t>
  </si>
  <si>
    <t>Никита</t>
  </si>
  <si>
    <t>Татьяна</t>
  </si>
  <si>
    <t>Алексей</t>
  </si>
  <si>
    <t>Михаил</t>
  </si>
  <si>
    <t>Кирилл</t>
  </si>
  <si>
    <t>Артём</t>
  </si>
  <si>
    <t>Денисович</t>
  </si>
  <si>
    <t>Евгеньевич</t>
  </si>
  <si>
    <t>Николай</t>
  </si>
  <si>
    <t>Васильевна</t>
  </si>
  <si>
    <t>Александр</t>
  </si>
  <si>
    <t>Моисеев</t>
  </si>
  <si>
    <t>Сергей</t>
  </si>
  <si>
    <t>Константин</t>
  </si>
  <si>
    <t>Валерьевич</t>
  </si>
  <si>
    <t>Тимофей</t>
  </si>
  <si>
    <t>Васильев</t>
  </si>
  <si>
    <t>Софья</t>
  </si>
  <si>
    <t>Щербакова</t>
  </si>
  <si>
    <t>Субботина</t>
  </si>
  <si>
    <t>Глеб</t>
  </si>
  <si>
    <t>Турбин</t>
  </si>
  <si>
    <t>Савелий</t>
  </si>
  <si>
    <t>Мочернак</t>
  </si>
  <si>
    <t>Онуфриевич</t>
  </si>
  <si>
    <t>Тимофеева</t>
  </si>
  <si>
    <t>Николаева</t>
  </si>
  <si>
    <t>Чуканова</t>
  </si>
  <si>
    <t>Родионова</t>
  </si>
  <si>
    <t>Лебедева</t>
  </si>
  <si>
    <t>Павел</t>
  </si>
  <si>
    <t>Иванович</t>
  </si>
  <si>
    <t>Нуцков</t>
  </si>
  <si>
    <t>Логинов</t>
  </si>
  <si>
    <t>Рустамовна</t>
  </si>
  <si>
    <t>Аникин</t>
  </si>
  <si>
    <t>Тимченко</t>
  </si>
  <si>
    <t>Белышев</t>
  </si>
  <si>
    <t>Гумин</t>
  </si>
  <si>
    <t>Ульянов</t>
  </si>
  <si>
    <t>Георгий</t>
  </si>
  <si>
    <t>Бадаев</t>
  </si>
  <si>
    <t xml:space="preserve">Тимофей </t>
  </si>
  <si>
    <t>Григоревский</t>
  </si>
  <si>
    <t>Хватова</t>
  </si>
  <si>
    <t>Лилия</t>
  </si>
  <si>
    <t>Кондратьев</t>
  </si>
  <si>
    <t>Игнатьев</t>
  </si>
  <si>
    <t>Паникян</t>
  </si>
  <si>
    <t>Арсен</t>
  </si>
  <si>
    <t>Самвелович</t>
  </si>
  <si>
    <t>Бесалян</t>
  </si>
  <si>
    <t>Григор</t>
  </si>
  <si>
    <t>Степанович</t>
  </si>
  <si>
    <t>Кошелева</t>
  </si>
  <si>
    <t>Никитична</t>
  </si>
  <si>
    <t>Елин</t>
  </si>
  <si>
    <t>Новожилов</t>
  </si>
  <si>
    <t>Грошева</t>
  </si>
  <si>
    <t>Котюнин</t>
  </si>
  <si>
    <t>Силюков</t>
  </si>
  <si>
    <t>Фролов</t>
  </si>
  <si>
    <t>Москвин</t>
  </si>
  <si>
    <t>Макар</t>
  </si>
  <si>
    <t>Лисовой</t>
  </si>
  <si>
    <t>Базунов</t>
  </si>
  <si>
    <t>Тёркина</t>
  </si>
  <si>
    <t>Евсеев</t>
  </si>
  <si>
    <t>Николаевич</t>
  </si>
  <si>
    <t>Громова</t>
  </si>
  <si>
    <t>Милена</t>
  </si>
  <si>
    <t>Мухаммадикболи</t>
  </si>
  <si>
    <t>Давлатджон</t>
  </si>
  <si>
    <t>Фазилова</t>
  </si>
  <si>
    <t>Эминовна</t>
  </si>
  <si>
    <t>Тремзин</t>
  </si>
  <si>
    <t>Кузьмичев</t>
  </si>
  <si>
    <t>Павлов</t>
  </si>
  <si>
    <t>Соснева</t>
  </si>
  <si>
    <t>Кривенко</t>
  </si>
  <si>
    <t>Валишин</t>
  </si>
  <si>
    <t>Рамильевич</t>
  </si>
  <si>
    <t>Кремнев</t>
  </si>
  <si>
    <t>Вадимович</t>
  </si>
  <si>
    <t>Пугачева</t>
  </si>
  <si>
    <t>Петров</t>
  </si>
  <si>
    <t>Суходольская</t>
  </si>
  <si>
    <t>Стась</t>
  </si>
  <si>
    <t>Матрона</t>
  </si>
  <si>
    <t>Первина</t>
  </si>
  <si>
    <t>Тимуровна</t>
  </si>
  <si>
    <t>Субботин</t>
  </si>
  <si>
    <t>Марахтанова</t>
  </si>
  <si>
    <t>Шелемотов</t>
  </si>
  <si>
    <t>Пирогов</t>
  </si>
  <si>
    <t>Зарайский</t>
  </si>
  <si>
    <t>Корчагов</t>
  </si>
  <si>
    <t>Уваров</t>
  </si>
  <si>
    <t>Коряка</t>
  </si>
  <si>
    <t>Платон</t>
  </si>
  <si>
    <t>Филиппович</t>
  </si>
  <si>
    <t>Сенчуков</t>
  </si>
  <si>
    <t>Соловьев</t>
  </si>
  <si>
    <t>Потапов</t>
  </si>
  <si>
    <t>Кормин</t>
  </si>
  <si>
    <t>Щипцов</t>
  </si>
  <si>
    <t>Прохоров</t>
  </si>
  <si>
    <t>Исчанов</t>
  </si>
  <si>
    <t>Прусов</t>
  </si>
  <si>
    <t>Лобанов</t>
  </si>
  <si>
    <t>Заседателев</t>
  </si>
  <si>
    <t>Наврось</t>
  </si>
  <si>
    <t>Даниил</t>
  </si>
  <si>
    <t>Крошкин</t>
  </si>
  <si>
    <t>Суриков</t>
  </si>
  <si>
    <t>Коньков</t>
  </si>
  <si>
    <t>Призёр</t>
  </si>
  <si>
    <t>«18»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</si>
</sst>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4" borderId="0" xfId="0" applyFont="1" applyFill="1" applyAlignment="1"/>
    <xf numFmtId="0" fontId="6" fillId="3" borderId="1" xfId="2" applyFont="1" applyFill="1" applyBorder="1" applyAlignment="1"/>
    <xf numFmtId="49" fontId="3" fillId="2" borderId="0" xfId="0" applyNumberFormat="1" applyFont="1" applyFill="1" applyAlignment="1"/>
    <xf numFmtId="0" fontId="6" fillId="2" borderId="1" xfId="1" applyNumberFormat="1" applyFont="1" applyFill="1" applyBorder="1" applyAlignment="1"/>
    <xf numFmtId="0" fontId="5" fillId="4" borderId="1" xfId="0" applyFont="1" applyFill="1" applyBorder="1" applyAlignment="1"/>
    <xf numFmtId="0" fontId="3" fillId="3" borderId="1" xfId="2" applyFont="1" applyFill="1" applyBorder="1" applyAlignment="1"/>
    <xf numFmtId="0" fontId="3" fillId="0" borderId="0" xfId="0" applyFont="1" applyFill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/>
    <xf numFmtId="0" fontId="3" fillId="0" borderId="0" xfId="0" applyFont="1" applyFill="1" applyAlignment="1"/>
    <xf numFmtId="1" fontId="3" fillId="0" borderId="0" xfId="0" applyNumberFormat="1" applyFont="1" applyFill="1" applyAlignment="1"/>
    <xf numFmtId="1" fontId="5" fillId="3" borderId="1" xfId="0" applyNumberFormat="1" applyFont="1" applyFill="1" applyBorder="1" applyAlignment="1"/>
    <xf numFmtId="1" fontId="3" fillId="3" borderId="1" xfId="0" applyNumberFormat="1" applyFont="1" applyFill="1" applyBorder="1" applyAlignment="1"/>
    <xf numFmtId="1" fontId="6" fillId="3" borderId="1" xfId="0" applyNumberFormat="1" applyFont="1" applyFill="1" applyBorder="1" applyAlignment="1">
      <alignment horizontal="right"/>
    </xf>
    <xf numFmtId="1" fontId="3" fillId="3" borderId="0" xfId="0" applyNumberFormat="1" applyFont="1" applyFill="1" applyAlignment="1"/>
    <xf numFmtId="0" fontId="10" fillId="0" borderId="0" xfId="0" applyFont="1" applyFill="1" applyAlignment="1"/>
    <xf numFmtId="0" fontId="6" fillId="2" borderId="1" xfId="0" applyNumberFormat="1" applyFont="1" applyFill="1" applyBorder="1" applyAlignment="1"/>
    <xf numFmtId="9" fontId="6" fillId="2" borderId="1" xfId="13" applyFont="1" applyFill="1" applyBorder="1" applyAlignment="1"/>
    <xf numFmtId="0" fontId="6" fillId="2" borderId="1" xfId="0" applyFont="1" applyFill="1" applyBorder="1" applyAlignment="1"/>
    <xf numFmtId="164" fontId="6" fillId="3" borderId="1" xfId="1" applyNumberFormat="1" applyFont="1" applyFill="1" applyBorder="1" applyAlignment="1"/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1" fontId="3" fillId="5" borderId="2" xfId="0" applyNumberFormat="1" applyFont="1" applyFill="1" applyBorder="1" applyAlignment="1">
      <alignment horizontal="center" vertical="top" wrapText="1"/>
    </xf>
    <xf numFmtId="1" fontId="3" fillId="5" borderId="3" xfId="0" applyNumberFormat="1" applyFont="1" applyFill="1" applyBorder="1" applyAlignment="1">
      <alignment horizontal="center" vertical="top" wrapText="1"/>
    </xf>
    <xf numFmtId="1" fontId="3" fillId="5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</cellXfs>
  <cellStyles count="14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6" xfId="9" xr:uid="{00000000-0005-0000-0000-00000B000000}"/>
    <cellStyle name="Обычный 6 2" xfId="12" xr:uid="{00000000-0005-0000-0000-00000C00000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zoomScale="70" zoomScaleNormal="70" workbookViewId="0">
      <selection activeCell="A5" sqref="A5:A7"/>
    </sheetView>
  </sheetViews>
  <sheetFormatPr defaultColWidth="9.109375" defaultRowHeight="18" x14ac:dyDescent="0.35"/>
  <cols>
    <col min="1" max="1" width="7.44140625" style="4" customWidth="1"/>
    <col min="2" max="2" width="20.33203125" style="5" customWidth="1"/>
    <col min="3" max="3" width="18" style="5" hidden="1" customWidth="1"/>
    <col min="4" max="4" width="22.109375" style="5" hidden="1" customWidth="1"/>
    <col min="5" max="5" width="4.109375" style="5" hidden="1" customWidth="1"/>
    <col min="6" max="7" width="4.109375" style="5" customWidth="1"/>
    <col min="8" max="8" width="13.109375" style="5" customWidth="1"/>
    <col min="9" max="9" width="8.109375" style="24" customWidth="1"/>
    <col min="10" max="10" width="25.6640625" style="4" customWidth="1"/>
    <col min="11" max="11" width="10.109375" style="10" customWidth="1"/>
    <col min="12" max="12" width="10" style="8" customWidth="1"/>
    <col min="13" max="13" width="10" style="4" customWidth="1"/>
    <col min="14" max="14" width="12.5546875" style="10" customWidth="1"/>
    <col min="15" max="16384" width="9.109375" style="1"/>
  </cols>
  <sheetData>
    <row r="1" spans="1:15" s="6" customFormat="1" x14ac:dyDescent="0.35">
      <c r="I1" s="20"/>
      <c r="K1" s="7"/>
      <c r="L1" s="19"/>
      <c r="M1" s="19"/>
      <c r="N1" s="7"/>
    </row>
    <row r="2" spans="1:15" s="6" customFormat="1" x14ac:dyDescent="0.35">
      <c r="I2" s="20"/>
      <c r="K2" s="7"/>
      <c r="L2" s="19"/>
      <c r="M2" s="19"/>
      <c r="N2" s="7"/>
    </row>
    <row r="3" spans="1:15" s="6" customFormat="1" x14ac:dyDescent="0.35">
      <c r="A3" s="14" t="s">
        <v>12</v>
      </c>
      <c r="I3" s="20"/>
      <c r="J3" s="25" t="s">
        <v>14</v>
      </c>
      <c r="K3" s="7"/>
      <c r="L3" s="19"/>
      <c r="M3" s="19"/>
      <c r="N3" s="7"/>
    </row>
    <row r="4" spans="1:15" s="6" customFormat="1" x14ac:dyDescent="0.35">
      <c r="A4" s="39" t="s">
        <v>178</v>
      </c>
      <c r="B4" s="40"/>
      <c r="C4" s="40"/>
      <c r="I4" s="20"/>
      <c r="K4" s="7"/>
      <c r="L4" s="19"/>
      <c r="M4" s="19"/>
      <c r="N4" s="7"/>
    </row>
    <row r="5" spans="1:15" s="2" customFormat="1" ht="22.5" customHeight="1" x14ac:dyDescent="0.3">
      <c r="A5" s="30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0" t="s">
        <v>11</v>
      </c>
      <c r="I5" s="36" t="s">
        <v>4</v>
      </c>
      <c r="J5" s="30" t="s">
        <v>9</v>
      </c>
      <c r="K5" s="33" t="s">
        <v>6</v>
      </c>
      <c r="L5" s="30" t="s">
        <v>5</v>
      </c>
      <c r="M5" s="30" t="s">
        <v>8</v>
      </c>
      <c r="N5" s="33" t="s">
        <v>7</v>
      </c>
    </row>
    <row r="6" spans="1:15" s="2" customFormat="1" ht="16.5" customHeight="1" x14ac:dyDescent="0.3">
      <c r="A6" s="31"/>
      <c r="B6" s="31"/>
      <c r="C6" s="31"/>
      <c r="D6" s="31"/>
      <c r="E6" s="31"/>
      <c r="F6" s="31"/>
      <c r="G6" s="31"/>
      <c r="H6" s="31"/>
      <c r="I6" s="37"/>
      <c r="J6" s="31"/>
      <c r="K6" s="34"/>
      <c r="L6" s="31"/>
      <c r="M6" s="31"/>
      <c r="N6" s="34"/>
    </row>
    <row r="7" spans="1:15" s="2" customFormat="1" x14ac:dyDescent="0.3">
      <c r="A7" s="32"/>
      <c r="B7" s="32"/>
      <c r="C7" s="32"/>
      <c r="D7" s="32"/>
      <c r="E7" s="32"/>
      <c r="F7" s="32"/>
      <c r="G7" s="32"/>
      <c r="H7" s="32"/>
      <c r="I7" s="38"/>
      <c r="J7" s="32"/>
      <c r="K7" s="35"/>
      <c r="L7" s="32"/>
      <c r="M7" s="32"/>
      <c r="N7" s="35"/>
    </row>
    <row r="8" spans="1:15" x14ac:dyDescent="0.35">
      <c r="A8" s="15">
        <v>1</v>
      </c>
      <c r="B8" s="16" t="s">
        <v>117</v>
      </c>
      <c r="C8" s="16" t="s">
        <v>21</v>
      </c>
      <c r="D8" s="16" t="s">
        <v>13</v>
      </c>
      <c r="E8" s="29" t="str">
        <f>LEFT(B8,1)</f>
        <v>Е</v>
      </c>
      <c r="F8" s="29" t="str">
        <f>LEFT(C8,1)</f>
        <v>Д</v>
      </c>
      <c r="G8" s="29" t="str">
        <f>LEFT(D8,1)</f>
        <v>А</v>
      </c>
      <c r="H8" s="16">
        <v>760186</v>
      </c>
      <c r="I8" s="22">
        <v>5</v>
      </c>
      <c r="J8" s="28" t="s">
        <v>10</v>
      </c>
      <c r="K8" s="11">
        <v>403</v>
      </c>
      <c r="L8" s="12">
        <v>500</v>
      </c>
      <c r="M8" s="27">
        <f>K8/L8</f>
        <v>0.80600000000000005</v>
      </c>
      <c r="N8" s="26" t="str">
        <f>IF(K8&gt;75%*L8,"Победитель",IF(K8&gt;50%*L8,"Призёр","Участник"))</f>
        <v>Победитель</v>
      </c>
    </row>
    <row r="9" spans="1:15" x14ac:dyDescent="0.35">
      <c r="A9" s="15">
        <v>2</v>
      </c>
      <c r="B9" s="16" t="s">
        <v>87</v>
      </c>
      <c r="C9" s="16" t="s">
        <v>62</v>
      </c>
      <c r="D9" s="16" t="s">
        <v>16</v>
      </c>
      <c r="E9" s="29" t="str">
        <f>LEFT(B9,1)</f>
        <v>Н</v>
      </c>
      <c r="F9" s="29" t="str">
        <f>LEFT(C9,1)</f>
        <v>Т</v>
      </c>
      <c r="G9" s="29" t="str">
        <f>LEFT(D9,1)</f>
        <v>С</v>
      </c>
      <c r="H9" s="16">
        <v>760186</v>
      </c>
      <c r="I9" s="22">
        <v>5</v>
      </c>
      <c r="J9" s="28" t="s">
        <v>10</v>
      </c>
      <c r="K9" s="11">
        <v>340</v>
      </c>
      <c r="L9" s="12">
        <v>500</v>
      </c>
      <c r="M9" s="27">
        <f>K9/L9</f>
        <v>0.68</v>
      </c>
      <c r="N9" s="26" t="str">
        <f>IF(K9&gt;75%*L9,"Победитель",IF(K9&gt;50%*L9,"Призёр","Участник"))</f>
        <v>Призёр</v>
      </c>
    </row>
    <row r="10" spans="1:15" x14ac:dyDescent="0.35">
      <c r="A10" s="15">
        <v>3</v>
      </c>
      <c r="B10" s="16" t="s">
        <v>108</v>
      </c>
      <c r="C10" s="16" t="s">
        <v>29</v>
      </c>
      <c r="D10" s="16" t="s">
        <v>45</v>
      </c>
      <c r="E10" s="29" t="str">
        <f>LEFT(B10,1)</f>
        <v>И</v>
      </c>
      <c r="F10" s="29" t="str">
        <f>LEFT(C10,1)</f>
        <v>А</v>
      </c>
      <c r="G10" s="29" t="str">
        <f>LEFT(D10,1)</f>
        <v>А</v>
      </c>
      <c r="H10" s="16">
        <v>760186</v>
      </c>
      <c r="I10" s="22">
        <v>5</v>
      </c>
      <c r="J10" s="28" t="s">
        <v>10</v>
      </c>
      <c r="K10" s="11">
        <v>330</v>
      </c>
      <c r="L10" s="12">
        <v>500</v>
      </c>
      <c r="M10" s="27">
        <f>K10/L10</f>
        <v>0.66</v>
      </c>
      <c r="N10" s="26" t="str">
        <f>IF(K10&gt;75%*L10,"Победитель",IF(K10&gt;50%*L10,"Призёр","Участник"))</f>
        <v>Призёр</v>
      </c>
    </row>
    <row r="11" spans="1:15" x14ac:dyDescent="0.35">
      <c r="A11" s="15">
        <v>4</v>
      </c>
      <c r="B11" s="16" t="s">
        <v>94</v>
      </c>
      <c r="C11" s="16" t="s">
        <v>69</v>
      </c>
      <c r="D11" s="16" t="s">
        <v>45</v>
      </c>
      <c r="E11" s="29" t="str">
        <f>LEFT(B11,1)</f>
        <v>Л</v>
      </c>
      <c r="F11" s="29" t="str">
        <f>LEFT(C11,1)</f>
        <v>Н</v>
      </c>
      <c r="G11" s="29" t="str">
        <f>LEFT(D11,1)</f>
        <v>А</v>
      </c>
      <c r="H11" s="16">
        <v>760186</v>
      </c>
      <c r="I11" s="22">
        <v>5</v>
      </c>
      <c r="J11" s="28" t="s">
        <v>10</v>
      </c>
      <c r="K11" s="11">
        <v>156</v>
      </c>
      <c r="L11" s="12">
        <v>500</v>
      </c>
      <c r="M11" s="27">
        <f>K11/L11</f>
        <v>0.312</v>
      </c>
      <c r="N11" s="26" t="str">
        <f>IF(K11&gt;75%*L11,"Победитель",IF(K11&gt;50%*L11,"Призёр","Участник"))</f>
        <v>Участник</v>
      </c>
      <c r="O11" s="3"/>
    </row>
    <row r="12" spans="1:15" x14ac:dyDescent="0.35">
      <c r="A12" s="15">
        <v>5</v>
      </c>
      <c r="B12" s="16" t="s">
        <v>115</v>
      </c>
      <c r="C12" s="16" t="s">
        <v>26</v>
      </c>
      <c r="D12" s="16" t="s">
        <v>116</v>
      </c>
      <c r="E12" s="29" t="str">
        <f>LEFT(B12,1)</f>
        <v>К</v>
      </c>
      <c r="F12" s="29" t="str">
        <f>LEFT(C12,1)</f>
        <v>В</v>
      </c>
      <c r="G12" s="29" t="str">
        <f>LEFT(D12,1)</f>
        <v>Н</v>
      </c>
      <c r="H12" s="16">
        <v>760186</v>
      </c>
      <c r="I12" s="22">
        <v>5</v>
      </c>
      <c r="J12" s="28" t="s">
        <v>10</v>
      </c>
      <c r="K12" s="11">
        <v>146</v>
      </c>
      <c r="L12" s="12">
        <v>500</v>
      </c>
      <c r="M12" s="27">
        <f>K12/L12</f>
        <v>0.29199999999999998</v>
      </c>
      <c r="N12" s="26" t="str">
        <f>IF(K12&gt;75%*L12,"Победитель",IF(K12&gt;50%*L12,"Призёр","Участник"))</f>
        <v>Участник</v>
      </c>
    </row>
    <row r="13" spans="1:15" x14ac:dyDescent="0.35">
      <c r="A13" s="15">
        <v>6</v>
      </c>
      <c r="B13" s="17" t="s">
        <v>118</v>
      </c>
      <c r="C13" s="17" t="s">
        <v>17</v>
      </c>
      <c r="D13" s="17" t="s">
        <v>24</v>
      </c>
      <c r="E13" s="29" t="str">
        <f>LEFT(B13,1)</f>
        <v>Н</v>
      </c>
      <c r="F13" s="29" t="str">
        <f>LEFT(C13,1)</f>
        <v>Р</v>
      </c>
      <c r="G13" s="29" t="str">
        <f>LEFT(D13,1)</f>
        <v>А</v>
      </c>
      <c r="H13" s="13">
        <v>760186</v>
      </c>
      <c r="I13" s="21">
        <v>5</v>
      </c>
      <c r="J13" s="28" t="s">
        <v>10</v>
      </c>
      <c r="K13" s="11">
        <v>115</v>
      </c>
      <c r="L13" s="12">
        <v>500</v>
      </c>
      <c r="M13" s="27">
        <f>K13/L13</f>
        <v>0.23</v>
      </c>
      <c r="N13" s="26" t="str">
        <f>IF(K13&gt;75%*L13,"Победитель",IF(K13&gt;50%*L13,"Призёр","Участник"))</f>
        <v>Участник</v>
      </c>
      <c r="O13" s="3"/>
    </row>
    <row r="14" spans="1:15" x14ac:dyDescent="0.35">
      <c r="A14" s="15">
        <v>7</v>
      </c>
      <c r="B14" s="17" t="s">
        <v>84</v>
      </c>
      <c r="C14" s="17" t="s">
        <v>76</v>
      </c>
      <c r="D14" s="17" t="s">
        <v>85</v>
      </c>
      <c r="E14" s="29" t="str">
        <f>LEFT(B14,1)</f>
        <v>М</v>
      </c>
      <c r="F14" s="29" t="str">
        <f>LEFT(C14,1)</f>
        <v>Т</v>
      </c>
      <c r="G14" s="29" t="str">
        <f>LEFT(D14,1)</f>
        <v>О</v>
      </c>
      <c r="H14" s="13">
        <v>760186</v>
      </c>
      <c r="I14" s="21">
        <v>5</v>
      </c>
      <c r="J14" s="28" t="s">
        <v>10</v>
      </c>
      <c r="K14" s="11">
        <v>100</v>
      </c>
      <c r="L14" s="12">
        <v>500</v>
      </c>
      <c r="M14" s="27">
        <f>K14/L14</f>
        <v>0.2</v>
      </c>
      <c r="N14" s="26" t="str">
        <f>IF(K14&gt;75%*L14,"Победитель",IF(K14&gt;50%*L14,"Призёр","Участник"))</f>
        <v>Участник</v>
      </c>
      <c r="O14" s="3"/>
    </row>
    <row r="15" spans="1:15" x14ac:dyDescent="0.35">
      <c r="A15" s="15">
        <v>8</v>
      </c>
      <c r="B15" s="16" t="s">
        <v>109</v>
      </c>
      <c r="C15" s="16" t="s">
        <v>110</v>
      </c>
      <c r="D15" s="16" t="s">
        <v>111</v>
      </c>
      <c r="E15" s="29" t="str">
        <f>LEFT(B15,1)</f>
        <v>П</v>
      </c>
      <c r="F15" s="29" t="str">
        <f>LEFT(C15,1)</f>
        <v>А</v>
      </c>
      <c r="G15" s="29" t="str">
        <f>LEFT(D15,1)</f>
        <v>С</v>
      </c>
      <c r="H15" s="16">
        <v>760186</v>
      </c>
      <c r="I15" s="22">
        <v>5</v>
      </c>
      <c r="J15" s="28" t="s">
        <v>10</v>
      </c>
      <c r="K15" s="11">
        <v>16</v>
      </c>
      <c r="L15" s="12">
        <v>500</v>
      </c>
      <c r="M15" s="27">
        <f>K15/L15</f>
        <v>3.2000000000000001E-2</v>
      </c>
      <c r="N15" s="26" t="str">
        <f>IF(K15&gt;75%*L15,"Победитель",IF(K15&gt;50%*L15,"Призёр","Участник"))</f>
        <v>Участник</v>
      </c>
      <c r="O15" s="3"/>
    </row>
    <row r="16" spans="1:15" x14ac:dyDescent="0.35">
      <c r="A16" s="15">
        <v>9</v>
      </c>
      <c r="B16" s="16" t="s">
        <v>112</v>
      </c>
      <c r="C16" s="16" t="s">
        <v>113</v>
      </c>
      <c r="D16" s="16" t="s">
        <v>114</v>
      </c>
      <c r="E16" s="29" t="str">
        <f>LEFT(B16,1)</f>
        <v>Б</v>
      </c>
      <c r="F16" s="29" t="str">
        <f>LEFT(C16,1)</f>
        <v>Г</v>
      </c>
      <c r="G16" s="29" t="str">
        <f>LEFT(D16,1)</f>
        <v>С</v>
      </c>
      <c r="H16" s="16">
        <v>760186</v>
      </c>
      <c r="I16" s="22">
        <v>5</v>
      </c>
      <c r="J16" s="28" t="s">
        <v>10</v>
      </c>
      <c r="K16" s="11">
        <v>16</v>
      </c>
      <c r="L16" s="12">
        <v>500</v>
      </c>
      <c r="M16" s="27">
        <f>K16/L16</f>
        <v>3.2000000000000001E-2</v>
      </c>
      <c r="N16" s="26" t="str">
        <f>IF(K16&gt;75%*L16,"Победитель",IF(K16&gt;50%*L16,"Призёр","Участник"))</f>
        <v>Участник</v>
      </c>
      <c r="O16" s="3"/>
    </row>
    <row r="17" spans="1:15" x14ac:dyDescent="0.35">
      <c r="A17" s="15">
        <v>10</v>
      </c>
      <c r="B17" s="16" t="s">
        <v>119</v>
      </c>
      <c r="C17" s="16" t="s">
        <v>58</v>
      </c>
      <c r="D17" s="16" t="s">
        <v>38</v>
      </c>
      <c r="E17" s="29" t="str">
        <f>LEFT(B17,1)</f>
        <v>Г</v>
      </c>
      <c r="F17" s="29" t="str">
        <f>LEFT(C17,1)</f>
        <v>В</v>
      </c>
      <c r="G17" s="29" t="str">
        <f>LEFT(D17,1)</f>
        <v>В</v>
      </c>
      <c r="H17" s="16">
        <v>760186</v>
      </c>
      <c r="I17" s="22">
        <v>6</v>
      </c>
      <c r="J17" s="28" t="s">
        <v>10</v>
      </c>
      <c r="K17" s="11">
        <v>250</v>
      </c>
      <c r="L17" s="12">
        <v>500</v>
      </c>
      <c r="M17" s="27">
        <f>K17/L17</f>
        <v>0.5</v>
      </c>
      <c r="N17" s="26" t="s">
        <v>177</v>
      </c>
      <c r="O17" s="3"/>
    </row>
    <row r="18" spans="1:15" x14ac:dyDescent="0.35">
      <c r="A18" s="15">
        <v>11</v>
      </c>
      <c r="B18" s="16" t="s">
        <v>89</v>
      </c>
      <c r="C18" s="16" t="s">
        <v>57</v>
      </c>
      <c r="D18" s="16" t="s">
        <v>16</v>
      </c>
      <c r="E18" s="29" t="str">
        <f>LEFT(B18,1)</f>
        <v>Р</v>
      </c>
      <c r="F18" s="29" t="str">
        <f>LEFT(C18,1)</f>
        <v>А</v>
      </c>
      <c r="G18" s="29" t="str">
        <f>LEFT(D18,1)</f>
        <v>С</v>
      </c>
      <c r="H18" s="16">
        <v>760186</v>
      </c>
      <c r="I18" s="22">
        <v>6</v>
      </c>
      <c r="J18" s="28" t="s">
        <v>10</v>
      </c>
      <c r="K18" s="11">
        <v>237</v>
      </c>
      <c r="L18" s="12">
        <v>500</v>
      </c>
      <c r="M18" s="27">
        <f>K18/L18</f>
        <v>0.47399999999999998</v>
      </c>
      <c r="N18" s="26" t="str">
        <f>IF(K18&gt;75%*L18,"Победитель",IF(K18&gt;50%*L18,"Призёр","Участник"))</f>
        <v>Участник</v>
      </c>
    </row>
    <row r="19" spans="1:15" x14ac:dyDescent="0.35">
      <c r="A19" s="15">
        <v>12</v>
      </c>
      <c r="B19" s="16" t="s">
        <v>77</v>
      </c>
      <c r="C19" s="16" t="s">
        <v>25</v>
      </c>
      <c r="D19" s="16" t="s">
        <v>45</v>
      </c>
      <c r="E19" s="29" t="str">
        <f>LEFT(B19,1)</f>
        <v>В</v>
      </c>
      <c r="F19" s="29" t="str">
        <f>LEFT(C19,1)</f>
        <v>М</v>
      </c>
      <c r="G19" s="29" t="str">
        <f>LEFT(D19,1)</f>
        <v>А</v>
      </c>
      <c r="H19" s="16">
        <v>760186</v>
      </c>
      <c r="I19" s="22">
        <v>6</v>
      </c>
      <c r="J19" s="28" t="s">
        <v>10</v>
      </c>
      <c r="K19" s="11">
        <v>162</v>
      </c>
      <c r="L19" s="12">
        <v>500</v>
      </c>
      <c r="M19" s="27">
        <f>K19/L19</f>
        <v>0.32400000000000001</v>
      </c>
      <c r="N19" s="26" t="str">
        <f>IF(K19&gt;75%*L19,"Победитель",IF(K19&gt;50%*L19,"Призёр","Участник"))</f>
        <v>Участник</v>
      </c>
    </row>
    <row r="20" spans="1:15" x14ac:dyDescent="0.35">
      <c r="A20" s="15">
        <v>13</v>
      </c>
      <c r="B20" s="16" t="s">
        <v>174</v>
      </c>
      <c r="C20" s="16" t="s">
        <v>69</v>
      </c>
      <c r="D20" s="16"/>
      <c r="E20" s="29" t="str">
        <f>LEFT(B20,1)</f>
        <v>К</v>
      </c>
      <c r="F20" s="29" t="str">
        <f>LEFT(C20,1)</f>
        <v>Н</v>
      </c>
      <c r="G20" s="29"/>
      <c r="H20" s="16">
        <v>766104</v>
      </c>
      <c r="I20" s="22">
        <v>6</v>
      </c>
      <c r="J20" s="28" t="s">
        <v>10</v>
      </c>
      <c r="K20" s="11">
        <v>115</v>
      </c>
      <c r="L20" s="12">
        <v>500</v>
      </c>
      <c r="M20" s="27">
        <f>K20/L20</f>
        <v>0.23</v>
      </c>
      <c r="N20" s="26" t="str">
        <f>IF(K20&gt;75%*L20,"Победитель",IF(K20&gt;50%*L20,"Призёр","Участник"))</f>
        <v>Участник</v>
      </c>
    </row>
    <row r="21" spans="1:15" x14ac:dyDescent="0.35">
      <c r="A21" s="15">
        <v>14</v>
      </c>
      <c r="B21" s="16" t="s">
        <v>96</v>
      </c>
      <c r="C21" s="16" t="s">
        <v>74</v>
      </c>
      <c r="D21" s="16" t="s">
        <v>39</v>
      </c>
      <c r="E21" s="29" t="str">
        <f>LEFT(B21,1)</f>
        <v>А</v>
      </c>
      <c r="F21" s="29" t="str">
        <f>LEFT(C21,1)</f>
        <v>К</v>
      </c>
      <c r="G21" s="29" t="str">
        <f>LEFT(D21,1)</f>
        <v>В</v>
      </c>
      <c r="H21" s="16">
        <v>760186</v>
      </c>
      <c r="I21" s="22">
        <v>6</v>
      </c>
      <c r="J21" s="28" t="s">
        <v>10</v>
      </c>
      <c r="K21" s="11">
        <v>50</v>
      </c>
      <c r="L21" s="12">
        <v>500</v>
      </c>
      <c r="M21" s="27">
        <f>K21/L21</f>
        <v>0.1</v>
      </c>
      <c r="N21" s="26" t="str">
        <f>IF(K21&gt;75%*L21,"Победитель",IF(K21&gt;50%*L21,"Призёр","Участник"))</f>
        <v>Участник</v>
      </c>
    </row>
    <row r="22" spans="1:15" x14ac:dyDescent="0.35">
      <c r="A22" s="15">
        <v>15</v>
      </c>
      <c r="B22" s="16" t="s">
        <v>88</v>
      </c>
      <c r="C22" s="16" t="s">
        <v>51</v>
      </c>
      <c r="D22" s="16" t="s">
        <v>33</v>
      </c>
      <c r="E22" s="29" t="str">
        <f>LEFT(B22,1)</f>
        <v>Ч</v>
      </c>
      <c r="F22" s="29" t="str">
        <f>LEFT(C22,1)</f>
        <v>К</v>
      </c>
      <c r="G22" s="29" t="str">
        <f>LEFT(D22,1)</f>
        <v>А</v>
      </c>
      <c r="H22" s="16">
        <v>760186</v>
      </c>
      <c r="I22" s="22">
        <v>6</v>
      </c>
      <c r="J22" s="28" t="s">
        <v>10</v>
      </c>
      <c r="K22" s="11">
        <v>48</v>
      </c>
      <c r="L22" s="12">
        <v>500</v>
      </c>
      <c r="M22" s="27">
        <f>K22/L22</f>
        <v>9.6000000000000002E-2</v>
      </c>
      <c r="N22" s="26" t="str">
        <f>IF(K22&gt;75%*L22,"Победитель",IF(K22&gt;50%*L22,"Призёр","Участник"))</f>
        <v>Участник</v>
      </c>
    </row>
    <row r="23" spans="1:15" x14ac:dyDescent="0.35">
      <c r="A23" s="15">
        <v>16</v>
      </c>
      <c r="B23" s="16" t="s">
        <v>172</v>
      </c>
      <c r="C23" s="16" t="s">
        <v>173</v>
      </c>
      <c r="D23" s="16"/>
      <c r="E23" s="29" t="str">
        <f>LEFT(B23,1)</f>
        <v>Н</v>
      </c>
      <c r="F23" s="29" t="str">
        <f>LEFT(C23,1)</f>
        <v>Д</v>
      </c>
      <c r="G23" s="29"/>
      <c r="H23" s="16">
        <v>766104</v>
      </c>
      <c r="I23" s="22">
        <v>6</v>
      </c>
      <c r="J23" s="28" t="s">
        <v>10</v>
      </c>
      <c r="K23" s="11"/>
      <c r="L23" s="12">
        <v>500</v>
      </c>
      <c r="M23" s="27">
        <f>K23/L23</f>
        <v>0</v>
      </c>
      <c r="N23" s="26" t="str">
        <f>IF(K23&gt;75%*L23,"Победитель",IF(K23&gt;50%*L23,"Призёр","Участник"))</f>
        <v>Участник</v>
      </c>
    </row>
    <row r="24" spans="1:15" x14ac:dyDescent="0.35">
      <c r="A24" s="15">
        <v>17</v>
      </c>
      <c r="B24" s="16" t="s">
        <v>47</v>
      </c>
      <c r="C24" s="16" t="s">
        <v>21</v>
      </c>
      <c r="D24" s="16" t="s">
        <v>48</v>
      </c>
      <c r="E24" s="29" t="str">
        <f>LEFT(B24,1)</f>
        <v>С</v>
      </c>
      <c r="F24" s="29" t="str">
        <f>LEFT(C24,1)</f>
        <v>Д</v>
      </c>
      <c r="G24" s="29" t="str">
        <f>LEFT(D24,1)</f>
        <v>Р</v>
      </c>
      <c r="H24" s="16">
        <v>760184</v>
      </c>
      <c r="I24" s="22">
        <v>7</v>
      </c>
      <c r="J24" s="28" t="s">
        <v>10</v>
      </c>
      <c r="K24" s="11">
        <v>347</v>
      </c>
      <c r="L24" s="12">
        <v>500</v>
      </c>
      <c r="M24" s="27">
        <f>K24/L24</f>
        <v>0.69399999999999995</v>
      </c>
      <c r="N24" s="26" t="str">
        <f>IF(K24&gt;75%*L24,"Победитель",IF(K24&gt;50%*L24,"Призёр","Участник"))</f>
        <v>Призёр</v>
      </c>
    </row>
    <row r="25" spans="1:15" x14ac:dyDescent="0.35">
      <c r="A25" s="15">
        <v>18</v>
      </c>
      <c r="B25" s="17" t="s">
        <v>100</v>
      </c>
      <c r="C25" s="17" t="s">
        <v>101</v>
      </c>
      <c r="D25" s="17" t="s">
        <v>56</v>
      </c>
      <c r="E25" s="29" t="str">
        <f>LEFT(B25,1)</f>
        <v>У</v>
      </c>
      <c r="F25" s="29" t="str">
        <f>LEFT(C25,1)</f>
        <v>Г</v>
      </c>
      <c r="G25" s="29" t="str">
        <f>LEFT(D25,1)</f>
        <v>В</v>
      </c>
      <c r="H25" s="13">
        <v>763283</v>
      </c>
      <c r="I25" s="21">
        <v>7</v>
      </c>
      <c r="J25" s="28" t="s">
        <v>10</v>
      </c>
      <c r="K25" s="11">
        <v>232</v>
      </c>
      <c r="L25" s="12">
        <v>500</v>
      </c>
      <c r="M25" s="27">
        <f>K25/L25</f>
        <v>0.46400000000000002</v>
      </c>
      <c r="N25" s="26" t="str">
        <f>IF(K25&gt;75%*L25,"Победитель",IF(K25&gt;50%*L25,"Призёр","Участник"))</f>
        <v>Участник</v>
      </c>
    </row>
    <row r="26" spans="1:15" x14ac:dyDescent="0.35">
      <c r="A26" s="15">
        <v>19</v>
      </c>
      <c r="B26" s="16" t="s">
        <v>175</v>
      </c>
      <c r="C26" s="16" t="s">
        <v>23</v>
      </c>
      <c r="D26" s="16"/>
      <c r="E26" s="29" t="str">
        <f>LEFT(B26,1)</f>
        <v>С</v>
      </c>
      <c r="F26" s="29" t="str">
        <f>LEFT(C26,1)</f>
        <v>И</v>
      </c>
      <c r="G26" s="29"/>
      <c r="H26" s="16">
        <v>766104</v>
      </c>
      <c r="I26" s="22">
        <v>7</v>
      </c>
      <c r="J26" s="28" t="s">
        <v>10</v>
      </c>
      <c r="K26" s="11">
        <v>183</v>
      </c>
      <c r="L26" s="12">
        <v>500</v>
      </c>
      <c r="M26" s="27">
        <f>K26/L26</f>
        <v>0.36599999999999999</v>
      </c>
      <c r="N26" s="26" t="str">
        <f>IF(K26&gt;75%*L26,"Победитель",IF(K26&gt;50%*L26,"Призёр","Участник"))</f>
        <v>Участник</v>
      </c>
    </row>
    <row r="27" spans="1:15" x14ac:dyDescent="0.35">
      <c r="A27" s="15">
        <v>20</v>
      </c>
      <c r="B27" s="16" t="s">
        <v>138</v>
      </c>
      <c r="C27" s="16" t="s">
        <v>27</v>
      </c>
      <c r="D27" s="16" t="s">
        <v>22</v>
      </c>
      <c r="E27" s="29" t="str">
        <f>LEFT(B27,1)</f>
        <v>П</v>
      </c>
      <c r="F27" s="29" t="str">
        <f>LEFT(C27,1)</f>
        <v>М</v>
      </c>
      <c r="G27" s="29" t="str">
        <f>LEFT(D27,1)</f>
        <v>С</v>
      </c>
      <c r="H27" s="16">
        <v>760189</v>
      </c>
      <c r="I27" s="22">
        <v>7</v>
      </c>
      <c r="J27" s="28" t="s">
        <v>10</v>
      </c>
      <c r="K27" s="11">
        <v>47</v>
      </c>
      <c r="L27" s="12">
        <v>500</v>
      </c>
      <c r="M27" s="27">
        <f>K27/L27</f>
        <v>9.4E-2</v>
      </c>
      <c r="N27" s="26" t="str">
        <f>IF(K27&gt;75%*L27,"Победитель",IF(K27&gt;50%*L27,"Призёр","Участник"))</f>
        <v>Участник</v>
      </c>
    </row>
    <row r="28" spans="1:15" x14ac:dyDescent="0.35">
      <c r="A28" s="15">
        <v>21</v>
      </c>
      <c r="B28" s="17" t="s">
        <v>102</v>
      </c>
      <c r="C28" s="17" t="s">
        <v>103</v>
      </c>
      <c r="D28" s="17" t="s">
        <v>35</v>
      </c>
      <c r="E28" s="29" t="str">
        <f>LEFT(B28,1)</f>
        <v>Б</v>
      </c>
      <c r="F28" s="29" t="str">
        <f>LEFT(C28,1)</f>
        <v>Т</v>
      </c>
      <c r="G28" s="29" t="str">
        <f>LEFT(D28,1)</f>
        <v>М</v>
      </c>
      <c r="H28" s="13">
        <v>763283</v>
      </c>
      <c r="I28" s="21">
        <v>7</v>
      </c>
      <c r="J28" s="28" t="s">
        <v>10</v>
      </c>
      <c r="K28" s="11">
        <v>0</v>
      </c>
      <c r="L28" s="12">
        <v>500</v>
      </c>
      <c r="M28" s="27">
        <f>K28/L28</f>
        <v>0</v>
      </c>
      <c r="N28" s="26" t="str">
        <f>IF(K28&gt;75%*L28,"Победитель",IF(K28&gt;50%*L28,"Призёр","Участник"))</f>
        <v>Участник</v>
      </c>
    </row>
    <row r="29" spans="1:15" x14ac:dyDescent="0.35">
      <c r="A29" s="15">
        <v>22</v>
      </c>
      <c r="B29" s="16" t="s">
        <v>120</v>
      </c>
      <c r="C29" s="16" t="s">
        <v>21</v>
      </c>
      <c r="D29" s="16" t="s">
        <v>22</v>
      </c>
      <c r="E29" s="29" t="str">
        <f>LEFT(B29,1)</f>
        <v>К</v>
      </c>
      <c r="F29" s="29" t="str">
        <f>LEFT(C29,1)</f>
        <v>Д</v>
      </c>
      <c r="G29" s="29" t="str">
        <f>LEFT(D29,1)</f>
        <v>С</v>
      </c>
      <c r="H29" s="16">
        <v>760186</v>
      </c>
      <c r="I29" s="22">
        <v>7</v>
      </c>
      <c r="J29" s="28" t="s">
        <v>10</v>
      </c>
      <c r="K29" s="11">
        <v>0</v>
      </c>
      <c r="L29" s="12">
        <v>500</v>
      </c>
      <c r="M29" s="27">
        <f>K29/L29</f>
        <v>0</v>
      </c>
      <c r="N29" s="26" t="str">
        <f>IF(K29&gt;75%*L29,"Победитель",IF(K29&gt;50%*L29,"Призёр","Участник"))</f>
        <v>Участник</v>
      </c>
    </row>
    <row r="30" spans="1:15" x14ac:dyDescent="0.35">
      <c r="A30" s="15">
        <v>23</v>
      </c>
      <c r="B30" s="16" t="s">
        <v>132</v>
      </c>
      <c r="C30" s="16" t="s">
        <v>133</v>
      </c>
      <c r="D30" s="16"/>
      <c r="E30" s="29" t="str">
        <f>LEFT(B30,1)</f>
        <v>М</v>
      </c>
      <c r="F30" s="29" t="str">
        <f>LEFT(C30,1)</f>
        <v>Д</v>
      </c>
      <c r="G30" s="29" t="str">
        <f>LEFT(D30,1)</f>
        <v/>
      </c>
      <c r="H30" s="16">
        <v>763213</v>
      </c>
      <c r="I30" s="22">
        <v>7</v>
      </c>
      <c r="J30" s="28" t="s">
        <v>10</v>
      </c>
      <c r="K30" s="11">
        <v>0</v>
      </c>
      <c r="L30" s="12">
        <v>500</v>
      </c>
      <c r="M30" s="27">
        <f>K30/L30</f>
        <v>0</v>
      </c>
      <c r="N30" s="26" t="str">
        <f>IF(K30&gt;75%*L30,"Победитель",IF(K30&gt;50%*L30,"Призёр","Участник"))</f>
        <v>Участник</v>
      </c>
    </row>
    <row r="31" spans="1:15" x14ac:dyDescent="0.35">
      <c r="A31" s="15">
        <v>24</v>
      </c>
      <c r="B31" s="16" t="s">
        <v>137</v>
      </c>
      <c r="C31" s="16" t="s">
        <v>37</v>
      </c>
      <c r="D31" s="16" t="s">
        <v>68</v>
      </c>
      <c r="E31" s="29" t="str">
        <f>LEFT(B31,1)</f>
        <v>К</v>
      </c>
      <c r="F31" s="29" t="str">
        <f>LEFT(C31,1)</f>
        <v>В</v>
      </c>
      <c r="G31" s="29" t="str">
        <f>LEFT(D31,1)</f>
        <v>Е</v>
      </c>
      <c r="H31" s="16">
        <v>760189</v>
      </c>
      <c r="I31" s="22">
        <v>7</v>
      </c>
      <c r="J31" s="28" t="s">
        <v>10</v>
      </c>
      <c r="K31" s="11">
        <v>0</v>
      </c>
      <c r="L31" s="12">
        <v>500</v>
      </c>
      <c r="M31" s="27">
        <f>K31/L31</f>
        <v>0</v>
      </c>
      <c r="N31" s="26" t="str">
        <f>IF(K31&gt;75%*L31,"Победитель",IF(K31&gt;50%*L31,"Призёр","Участник"))</f>
        <v>Участник</v>
      </c>
    </row>
    <row r="32" spans="1:15" x14ac:dyDescent="0.35">
      <c r="A32" s="15">
        <v>25</v>
      </c>
      <c r="B32" s="16" t="s">
        <v>147</v>
      </c>
      <c r="C32" s="16" t="s">
        <v>43</v>
      </c>
      <c r="D32" s="16" t="s">
        <v>60</v>
      </c>
      <c r="E32" s="29" t="str">
        <f>LEFT(B32,1)</f>
        <v>С</v>
      </c>
      <c r="F32" s="29" t="str">
        <f>LEFT(C32,1)</f>
        <v>В</v>
      </c>
      <c r="G32" s="29" t="str">
        <f>LEFT(D32,1)</f>
        <v>Н</v>
      </c>
      <c r="H32" s="16">
        <v>760184</v>
      </c>
      <c r="I32" s="22">
        <v>7</v>
      </c>
      <c r="J32" s="28" t="s">
        <v>10</v>
      </c>
      <c r="K32" s="11">
        <v>0</v>
      </c>
      <c r="L32" s="12">
        <v>500</v>
      </c>
      <c r="M32" s="27">
        <f>K32/L32</f>
        <v>0</v>
      </c>
      <c r="N32" s="26" t="str">
        <f>IF(K32&gt;75%*L32,"Победитель",IF(K32&gt;50%*L32,"Призёр","Участник"))</f>
        <v>Участник</v>
      </c>
    </row>
    <row r="33" spans="1:14" x14ac:dyDescent="0.35">
      <c r="A33" s="15">
        <v>26</v>
      </c>
      <c r="B33" s="16" t="s">
        <v>97</v>
      </c>
      <c r="C33" s="16" t="s">
        <v>37</v>
      </c>
      <c r="D33" s="16" t="s">
        <v>75</v>
      </c>
      <c r="E33" s="29" t="str">
        <f>LEFT(B33,1)</f>
        <v>Т</v>
      </c>
      <c r="F33" s="29" t="str">
        <f>LEFT(C33,1)</f>
        <v>В</v>
      </c>
      <c r="G33" s="29" t="str">
        <f>LEFT(D33,1)</f>
        <v>В</v>
      </c>
      <c r="H33" s="16">
        <v>760184</v>
      </c>
      <c r="I33" s="22">
        <v>7</v>
      </c>
      <c r="J33" s="28" t="s">
        <v>10</v>
      </c>
      <c r="K33" s="11">
        <v>0</v>
      </c>
      <c r="L33" s="12">
        <v>500</v>
      </c>
      <c r="M33" s="27">
        <f>K33/L33</f>
        <v>0</v>
      </c>
      <c r="N33" s="26" t="str">
        <f>IF(K33&gt;75%*L33,"Победитель",IF(K33&gt;50%*L33,"Призёр","Участник"))</f>
        <v>Участник</v>
      </c>
    </row>
    <row r="34" spans="1:14" x14ac:dyDescent="0.35">
      <c r="A34" s="15">
        <v>27</v>
      </c>
      <c r="B34" s="16" t="s">
        <v>136</v>
      </c>
      <c r="C34" s="16" t="s">
        <v>27</v>
      </c>
      <c r="D34" s="16"/>
      <c r="E34" s="29" t="str">
        <f>LEFT(B34,1)</f>
        <v>Т</v>
      </c>
      <c r="F34" s="29" t="str">
        <f>LEFT(C34,1)</f>
        <v>М</v>
      </c>
      <c r="G34" s="29" t="str">
        <f>LEFT(D34,1)</f>
        <v/>
      </c>
      <c r="H34" s="16">
        <v>760187</v>
      </c>
      <c r="I34" s="22">
        <v>8</v>
      </c>
      <c r="J34" s="28" t="s">
        <v>10</v>
      </c>
      <c r="K34" s="11">
        <v>500</v>
      </c>
      <c r="L34" s="12">
        <v>500</v>
      </c>
      <c r="M34" s="27">
        <f>K34/L34</f>
        <v>1</v>
      </c>
      <c r="N34" s="26" t="str">
        <f>IF(K34&gt;75%*L34,"Победитель",IF(K34&gt;50%*L34,"Призёр","Участник"))</f>
        <v>Победитель</v>
      </c>
    </row>
    <row r="35" spans="1:14" x14ac:dyDescent="0.35">
      <c r="A35" s="15">
        <v>28</v>
      </c>
      <c r="B35" s="16" t="s">
        <v>86</v>
      </c>
      <c r="C35" s="16" t="s">
        <v>31</v>
      </c>
      <c r="D35" s="16" t="s">
        <v>41</v>
      </c>
      <c r="E35" s="29" t="str">
        <f>LEFT(B35,1)</f>
        <v>Т</v>
      </c>
      <c r="F35" s="29" t="str">
        <f>LEFT(C35,1)</f>
        <v>П</v>
      </c>
      <c r="G35" s="29" t="str">
        <f>LEFT(D35,1)</f>
        <v>И</v>
      </c>
      <c r="H35" s="16">
        <v>760184</v>
      </c>
      <c r="I35" s="22">
        <v>8</v>
      </c>
      <c r="J35" s="28" t="s">
        <v>10</v>
      </c>
      <c r="K35" s="11">
        <v>347</v>
      </c>
      <c r="L35" s="12">
        <v>500</v>
      </c>
      <c r="M35" s="27">
        <f>K35/L35</f>
        <v>0.69399999999999995</v>
      </c>
      <c r="N35" s="26" t="str">
        <f>IF(K35&gt;75%*L35,"Победитель",IF(K35&gt;50%*L35,"Призёр","Участник"))</f>
        <v>Призёр</v>
      </c>
    </row>
    <row r="36" spans="1:14" x14ac:dyDescent="0.35">
      <c r="A36" s="15">
        <v>29</v>
      </c>
      <c r="B36" s="17" t="s">
        <v>121</v>
      </c>
      <c r="C36" s="17" t="s">
        <v>25</v>
      </c>
      <c r="D36" s="17" t="s">
        <v>24</v>
      </c>
      <c r="E36" s="29" t="str">
        <f>LEFT(B36,1)</f>
        <v>С</v>
      </c>
      <c r="F36" s="29" t="str">
        <f>LEFT(C36,1)</f>
        <v>М</v>
      </c>
      <c r="G36" s="29" t="str">
        <f>LEFT(D36,1)</f>
        <v>А</v>
      </c>
      <c r="H36" s="9">
        <v>760186</v>
      </c>
      <c r="I36" s="22">
        <v>8</v>
      </c>
      <c r="J36" s="28" t="s">
        <v>10</v>
      </c>
      <c r="K36" s="11">
        <v>247</v>
      </c>
      <c r="L36" s="12">
        <v>500</v>
      </c>
      <c r="M36" s="27">
        <f>K36/L36</f>
        <v>0.49399999999999999</v>
      </c>
      <c r="N36" s="26" t="str">
        <f>IF(K36&gt;75%*L36,"Победитель",IF(K36&gt;50%*L36,"Призёр","Участник"))</f>
        <v>Участник</v>
      </c>
    </row>
    <row r="37" spans="1:14" x14ac:dyDescent="0.35">
      <c r="A37" s="15">
        <v>30</v>
      </c>
      <c r="B37" s="16" t="s">
        <v>154</v>
      </c>
      <c r="C37" s="16" t="s">
        <v>76</v>
      </c>
      <c r="D37" s="16" t="s">
        <v>24</v>
      </c>
      <c r="E37" s="29" t="str">
        <f>LEFT(B37,1)</f>
        <v>Ш</v>
      </c>
      <c r="F37" s="29" t="str">
        <f>LEFT(C37,1)</f>
        <v>Т</v>
      </c>
      <c r="G37" s="29" t="str">
        <f>LEFT(D37,1)</f>
        <v>А</v>
      </c>
      <c r="H37" s="16">
        <v>760184</v>
      </c>
      <c r="I37" s="22">
        <v>8</v>
      </c>
      <c r="J37" s="28" t="s">
        <v>10</v>
      </c>
      <c r="K37" s="11">
        <v>235</v>
      </c>
      <c r="L37" s="12">
        <v>500</v>
      </c>
      <c r="M37" s="27">
        <f>K37/L37</f>
        <v>0.47</v>
      </c>
      <c r="N37" s="26" t="str">
        <f>IF(K37&gt;75%*L37,"Победитель",IF(K37&gt;50%*L37,"Призёр","Участник"))</f>
        <v>Участник</v>
      </c>
    </row>
    <row r="38" spans="1:14" x14ac:dyDescent="0.35">
      <c r="A38" s="15">
        <v>31</v>
      </c>
      <c r="B38" s="16" t="s">
        <v>72</v>
      </c>
      <c r="C38" s="16" t="s">
        <v>25</v>
      </c>
      <c r="D38" s="16" t="s">
        <v>46</v>
      </c>
      <c r="E38" s="29" t="str">
        <f>LEFT(B38,1)</f>
        <v>М</v>
      </c>
      <c r="F38" s="29" t="str">
        <f>LEFT(C38,1)</f>
        <v>М</v>
      </c>
      <c r="G38" s="29" t="str">
        <f>LEFT(D38,1)</f>
        <v>И</v>
      </c>
      <c r="H38" s="16">
        <v>760186</v>
      </c>
      <c r="I38" s="22">
        <v>8</v>
      </c>
      <c r="J38" s="28" t="s">
        <v>10</v>
      </c>
      <c r="K38" s="11">
        <v>230</v>
      </c>
      <c r="L38" s="12">
        <v>500</v>
      </c>
      <c r="M38" s="27">
        <f>K38/L38</f>
        <v>0.46</v>
      </c>
      <c r="N38" s="26" t="str">
        <f>IF(K38&gt;75%*L38,"Победитель",IF(K38&gt;50%*L38,"Призёр","Участник"))</f>
        <v>Участник</v>
      </c>
    </row>
    <row r="39" spans="1:14" x14ac:dyDescent="0.35">
      <c r="A39" s="15">
        <v>32</v>
      </c>
      <c r="B39" s="17" t="s">
        <v>122</v>
      </c>
      <c r="C39" s="17" t="s">
        <v>23</v>
      </c>
      <c r="D39" s="17" t="s">
        <v>45</v>
      </c>
      <c r="E39" s="29" t="str">
        <f>LEFT(B39,1)</f>
        <v>Ф</v>
      </c>
      <c r="F39" s="29" t="str">
        <f>LEFT(C39,1)</f>
        <v>И</v>
      </c>
      <c r="G39" s="29" t="str">
        <f>LEFT(D39,1)</f>
        <v>А</v>
      </c>
      <c r="H39" s="9">
        <v>760186</v>
      </c>
      <c r="I39" s="22">
        <v>8</v>
      </c>
      <c r="J39" s="28" t="s">
        <v>10</v>
      </c>
      <c r="K39" s="11">
        <v>200</v>
      </c>
      <c r="L39" s="12">
        <v>500</v>
      </c>
      <c r="M39" s="27">
        <f>K39/L39</f>
        <v>0.4</v>
      </c>
      <c r="N39" s="26" t="str">
        <f>IF(K39&gt;75%*L39,"Победитель",IF(K39&gt;50%*L39,"Призёр","Участник"))</f>
        <v>Участник</v>
      </c>
    </row>
    <row r="40" spans="1:14" x14ac:dyDescent="0.35">
      <c r="A40" s="15">
        <v>33</v>
      </c>
      <c r="B40" s="16" t="s">
        <v>141</v>
      </c>
      <c r="C40" s="16" t="s">
        <v>64</v>
      </c>
      <c r="D40" s="16" t="s">
        <v>142</v>
      </c>
      <c r="E40" s="29" t="str">
        <f>LEFT(B40,1)</f>
        <v>В</v>
      </c>
      <c r="F40" s="29" t="str">
        <f>LEFT(C40,1)</f>
        <v>М</v>
      </c>
      <c r="G40" s="29" t="str">
        <f>LEFT(D40,1)</f>
        <v>Р</v>
      </c>
      <c r="H40" s="16">
        <v>760189</v>
      </c>
      <c r="I40" s="22">
        <v>8</v>
      </c>
      <c r="J40" s="28" t="s">
        <v>10</v>
      </c>
      <c r="K40" s="11">
        <v>200</v>
      </c>
      <c r="L40" s="12">
        <v>500</v>
      </c>
      <c r="M40" s="27">
        <f>K40/L40</f>
        <v>0.4</v>
      </c>
      <c r="N40" s="26" t="str">
        <f>IF(K40&gt;75%*L40,"Победитель",IF(K40&gt;50%*L40,"Призёр","Участник"))</f>
        <v>Участник</v>
      </c>
    </row>
    <row r="41" spans="1:14" x14ac:dyDescent="0.35">
      <c r="A41" s="15">
        <v>34</v>
      </c>
      <c r="B41" s="16" t="s">
        <v>79</v>
      </c>
      <c r="C41" s="16" t="s">
        <v>26</v>
      </c>
      <c r="D41" s="16" t="s">
        <v>34</v>
      </c>
      <c r="E41" s="29" t="str">
        <f>LEFT(B41,1)</f>
        <v>Щ</v>
      </c>
      <c r="F41" s="29" t="str">
        <f>LEFT(C41,1)</f>
        <v>В</v>
      </c>
      <c r="G41" s="29" t="str">
        <f>LEFT(D41,1)</f>
        <v>Д</v>
      </c>
      <c r="H41" s="16">
        <v>760189</v>
      </c>
      <c r="I41" s="22">
        <v>8</v>
      </c>
      <c r="J41" s="28" t="s">
        <v>10</v>
      </c>
      <c r="K41" s="11">
        <v>200</v>
      </c>
      <c r="L41" s="12">
        <v>500</v>
      </c>
      <c r="M41" s="27">
        <f>K41/L41</f>
        <v>0.4</v>
      </c>
      <c r="N41" s="26" t="str">
        <f>IF(K41&gt;75%*L41,"Победитель",IF(K41&gt;50%*L41,"Призёр","Участник"))</f>
        <v>Участник</v>
      </c>
    </row>
    <row r="42" spans="1:14" x14ac:dyDescent="0.35">
      <c r="A42" s="15">
        <v>35</v>
      </c>
      <c r="B42" s="16" t="s">
        <v>79</v>
      </c>
      <c r="C42" s="16" t="s">
        <v>78</v>
      </c>
      <c r="D42" s="16" t="s">
        <v>34</v>
      </c>
      <c r="E42" s="29" t="str">
        <f>LEFT(B42,1)</f>
        <v>Щ</v>
      </c>
      <c r="F42" s="29" t="str">
        <f>LEFT(C42,1)</f>
        <v>С</v>
      </c>
      <c r="G42" s="29" t="str">
        <f>LEFT(D42,1)</f>
        <v>Д</v>
      </c>
      <c r="H42" s="16">
        <v>760189</v>
      </c>
      <c r="I42" s="22">
        <v>8</v>
      </c>
      <c r="J42" s="28" t="s">
        <v>10</v>
      </c>
      <c r="K42" s="11">
        <v>200</v>
      </c>
      <c r="L42" s="12">
        <v>500</v>
      </c>
      <c r="M42" s="27">
        <f>K42/L42</f>
        <v>0.4</v>
      </c>
      <c r="N42" s="26" t="str">
        <f>IF(K42&gt;75%*L42,"Победитель",IF(K42&gt;50%*L42,"Призёр","Участник"))</f>
        <v>Участник</v>
      </c>
    </row>
    <row r="43" spans="1:14" x14ac:dyDescent="0.35">
      <c r="A43" s="15">
        <v>36</v>
      </c>
      <c r="B43" s="16" t="s">
        <v>153</v>
      </c>
      <c r="C43" s="16" t="s">
        <v>78</v>
      </c>
      <c r="D43" s="16" t="s">
        <v>20</v>
      </c>
      <c r="E43" s="29" t="str">
        <f>LEFT(B43,1)</f>
        <v>М</v>
      </c>
      <c r="F43" s="29" t="str">
        <f>LEFT(C43,1)</f>
        <v>С</v>
      </c>
      <c r="G43" s="29" t="str">
        <f>LEFT(D43,1)</f>
        <v>В</v>
      </c>
      <c r="H43" s="16">
        <v>760184</v>
      </c>
      <c r="I43" s="22">
        <v>8</v>
      </c>
      <c r="J43" s="28" t="s">
        <v>10</v>
      </c>
      <c r="K43" s="11">
        <v>160</v>
      </c>
      <c r="L43" s="12">
        <v>500</v>
      </c>
      <c r="M43" s="27">
        <f>K43/L43</f>
        <v>0.32</v>
      </c>
      <c r="N43" s="26" t="str">
        <f>IF(K43&gt;75%*L43,"Победитель",IF(K43&gt;50%*L43,"Призёр","Участник"))</f>
        <v>Участник</v>
      </c>
    </row>
    <row r="44" spans="1:14" x14ac:dyDescent="0.35">
      <c r="A44" s="15">
        <v>37</v>
      </c>
      <c r="B44" s="16" t="s">
        <v>107</v>
      </c>
      <c r="C44" s="16" t="s">
        <v>61</v>
      </c>
      <c r="D44" s="16" t="s">
        <v>22</v>
      </c>
      <c r="E44" s="29" t="str">
        <f>LEFT(B44,1)</f>
        <v>К</v>
      </c>
      <c r="F44" s="29" t="str">
        <f>LEFT(C44,1)</f>
        <v>Н</v>
      </c>
      <c r="G44" s="29" t="str">
        <f>LEFT(D44,1)</f>
        <v>С</v>
      </c>
      <c r="H44" s="16">
        <v>760188</v>
      </c>
      <c r="I44" s="22">
        <v>8</v>
      </c>
      <c r="J44" s="28" t="s">
        <v>10</v>
      </c>
      <c r="K44" s="11">
        <v>100</v>
      </c>
      <c r="L44" s="12">
        <v>500</v>
      </c>
      <c r="M44" s="27">
        <f>K44/L44</f>
        <v>0.2</v>
      </c>
      <c r="N44" s="26" t="str">
        <f>IF(K44&gt;75%*L44,"Победитель",IF(K44&gt;50%*L44,"Призёр","Участник"))</f>
        <v>Участник</v>
      </c>
    </row>
    <row r="45" spans="1:14" x14ac:dyDescent="0.35">
      <c r="A45" s="15">
        <v>38</v>
      </c>
      <c r="B45" s="16" t="s">
        <v>140</v>
      </c>
      <c r="C45" s="16" t="s">
        <v>32</v>
      </c>
      <c r="D45" s="16" t="s">
        <v>33</v>
      </c>
      <c r="E45" s="29" t="str">
        <f>LEFT(B45,1)</f>
        <v>К</v>
      </c>
      <c r="F45" s="29" t="str">
        <f>LEFT(C45,1)</f>
        <v>А</v>
      </c>
      <c r="G45" s="29" t="str">
        <f>LEFT(D45,1)</f>
        <v>А</v>
      </c>
      <c r="H45" s="16">
        <v>760189</v>
      </c>
      <c r="I45" s="22">
        <v>8</v>
      </c>
      <c r="J45" s="28" t="s">
        <v>10</v>
      </c>
      <c r="K45" s="11">
        <v>100</v>
      </c>
      <c r="L45" s="12">
        <v>500</v>
      </c>
      <c r="M45" s="27">
        <f>K45/L45</f>
        <v>0.2</v>
      </c>
      <c r="N45" s="26" t="str">
        <f>IF(K45&gt;75%*L45,"Победитель",IF(K45&gt;50%*L45,"Призёр","Участник"))</f>
        <v>Участник</v>
      </c>
    </row>
    <row r="46" spans="1:14" x14ac:dyDescent="0.35">
      <c r="A46" s="15">
        <v>39</v>
      </c>
      <c r="B46" s="16" t="s">
        <v>49</v>
      </c>
      <c r="C46" s="16" t="s">
        <v>78</v>
      </c>
      <c r="D46" s="16" t="s">
        <v>18</v>
      </c>
      <c r="E46" s="29" t="str">
        <f>LEFT(B46,1)</f>
        <v>К</v>
      </c>
      <c r="F46" s="29" t="str">
        <f>LEFT(C46,1)</f>
        <v>С</v>
      </c>
      <c r="G46" s="29" t="str">
        <f>LEFT(D46,1)</f>
        <v>А</v>
      </c>
      <c r="H46" s="16">
        <v>760189</v>
      </c>
      <c r="I46" s="22">
        <v>8</v>
      </c>
      <c r="J46" s="28" t="s">
        <v>10</v>
      </c>
      <c r="K46" s="11">
        <v>55</v>
      </c>
      <c r="L46" s="12">
        <v>500</v>
      </c>
      <c r="M46" s="27">
        <f>K46/L46</f>
        <v>0.11</v>
      </c>
      <c r="N46" s="26" t="str">
        <f>IF(K46&gt;75%*L46,"Победитель",IF(K46&gt;50%*L46,"Призёр","Участник"))</f>
        <v>Участник</v>
      </c>
    </row>
    <row r="47" spans="1:14" x14ac:dyDescent="0.35">
      <c r="A47" s="15">
        <v>40</v>
      </c>
      <c r="B47" s="16" t="s">
        <v>152</v>
      </c>
      <c r="C47" s="16" t="s">
        <v>65</v>
      </c>
      <c r="D47" s="16" t="s">
        <v>13</v>
      </c>
      <c r="E47" s="29" t="str">
        <f>LEFT(B47,1)</f>
        <v>С</v>
      </c>
      <c r="F47" s="29" t="str">
        <f>LEFT(C47,1)</f>
        <v>К</v>
      </c>
      <c r="G47" s="29" t="str">
        <f>LEFT(D47,1)</f>
        <v>А</v>
      </c>
      <c r="H47" s="16">
        <v>760184</v>
      </c>
      <c r="I47" s="22">
        <v>8</v>
      </c>
      <c r="J47" s="28" t="s">
        <v>10</v>
      </c>
      <c r="K47" s="11">
        <v>40</v>
      </c>
      <c r="L47" s="12">
        <v>500</v>
      </c>
      <c r="M47" s="27">
        <f>K47/L47</f>
        <v>0.08</v>
      </c>
      <c r="N47" s="26" t="str">
        <f>IF(K47&gt;75%*L47,"Победитель",IF(K47&gt;50%*L47,"Призёр","Участник"))</f>
        <v>Участник</v>
      </c>
    </row>
    <row r="48" spans="1:14" x14ac:dyDescent="0.35">
      <c r="A48" s="15">
        <v>41</v>
      </c>
      <c r="B48" s="17" t="s">
        <v>123</v>
      </c>
      <c r="C48" s="17" t="s">
        <v>124</v>
      </c>
      <c r="D48" s="17" t="s">
        <v>45</v>
      </c>
      <c r="E48" s="29" t="str">
        <f>LEFT(B48,1)</f>
        <v>М</v>
      </c>
      <c r="F48" s="29" t="str">
        <f>LEFT(C48,1)</f>
        <v>М</v>
      </c>
      <c r="G48" s="29" t="str">
        <f>LEFT(D48,1)</f>
        <v>А</v>
      </c>
      <c r="H48" s="9">
        <v>760186</v>
      </c>
      <c r="I48" s="22">
        <v>8</v>
      </c>
      <c r="J48" s="28" t="s">
        <v>10</v>
      </c>
      <c r="K48" s="11">
        <v>22</v>
      </c>
      <c r="L48" s="12">
        <v>500</v>
      </c>
      <c r="M48" s="27">
        <f>K48/L48</f>
        <v>4.3999999999999997E-2</v>
      </c>
      <c r="N48" s="26" t="str">
        <f>IF(K48&gt;75%*L48,"Победитель",IF(K48&gt;50%*L48,"Призёр","Участник"))</f>
        <v>Участник</v>
      </c>
    </row>
    <row r="49" spans="1:14" x14ac:dyDescent="0.35">
      <c r="A49" s="15">
        <v>42</v>
      </c>
      <c r="B49" s="16" t="s">
        <v>93</v>
      </c>
      <c r="C49" s="16" t="s">
        <v>61</v>
      </c>
      <c r="D49" s="16" t="s">
        <v>22</v>
      </c>
      <c r="E49" s="29" t="str">
        <f>LEFT(B49,1)</f>
        <v>Н</v>
      </c>
      <c r="F49" s="29" t="str">
        <f>LEFT(C49,1)</f>
        <v>Н</v>
      </c>
      <c r="G49" s="29" t="str">
        <f>LEFT(D49,1)</f>
        <v>С</v>
      </c>
      <c r="H49" s="16">
        <v>760188</v>
      </c>
      <c r="I49" s="22">
        <v>8</v>
      </c>
      <c r="J49" s="28" t="s">
        <v>10</v>
      </c>
      <c r="K49" s="11">
        <v>10</v>
      </c>
      <c r="L49" s="12">
        <v>500</v>
      </c>
      <c r="M49" s="27">
        <f>K49/L49</f>
        <v>0.02</v>
      </c>
      <c r="N49" s="26" t="str">
        <f>IF(K49&gt;75%*L49,"Победитель",IF(K49&gt;50%*L49,"Призёр","Участник"))</f>
        <v>Участник</v>
      </c>
    </row>
    <row r="50" spans="1:14" x14ac:dyDescent="0.35">
      <c r="A50" s="15">
        <v>43</v>
      </c>
      <c r="B50" s="16" t="s">
        <v>108</v>
      </c>
      <c r="C50" s="16" t="s">
        <v>61</v>
      </c>
      <c r="D50" s="16" t="s">
        <v>30</v>
      </c>
      <c r="E50" s="29" t="str">
        <f>LEFT(B50,1)</f>
        <v>И</v>
      </c>
      <c r="F50" s="29" t="str">
        <f>LEFT(C50,1)</f>
        <v>Н</v>
      </c>
      <c r="G50" s="29" t="str">
        <f>LEFT(D50,1)</f>
        <v>Ю</v>
      </c>
      <c r="H50" s="16">
        <v>760186</v>
      </c>
      <c r="I50" s="22">
        <v>8</v>
      </c>
      <c r="J50" s="28" t="s">
        <v>10</v>
      </c>
      <c r="K50" s="11">
        <v>0</v>
      </c>
      <c r="L50" s="12">
        <v>500</v>
      </c>
      <c r="M50" s="27">
        <f>K50/L50</f>
        <v>0</v>
      </c>
      <c r="N50" s="26" t="str">
        <f>IF(K50&gt;75%*L50,"Победитель",IF(K50&gt;50%*L50,"Призёр","Участник"))</f>
        <v>Участник</v>
      </c>
    </row>
    <row r="51" spans="1:14" x14ac:dyDescent="0.35">
      <c r="A51" s="15">
        <v>44</v>
      </c>
      <c r="B51" s="16" t="s">
        <v>139</v>
      </c>
      <c r="C51" s="16" t="s">
        <v>36</v>
      </c>
      <c r="D51" s="16" t="s">
        <v>16</v>
      </c>
      <c r="E51" s="29" t="str">
        <f>LEFT(B51,1)</f>
        <v>С</v>
      </c>
      <c r="F51" s="29" t="str">
        <f>LEFT(C51,1)</f>
        <v>А</v>
      </c>
      <c r="G51" s="29" t="str">
        <f>LEFT(D51,1)</f>
        <v>С</v>
      </c>
      <c r="H51" s="16">
        <v>760189</v>
      </c>
      <c r="I51" s="22">
        <v>8</v>
      </c>
      <c r="J51" s="28" t="s">
        <v>10</v>
      </c>
      <c r="K51" s="11">
        <v>0</v>
      </c>
      <c r="L51" s="12">
        <v>500</v>
      </c>
      <c r="M51" s="27">
        <f>K51/L51</f>
        <v>0</v>
      </c>
      <c r="N51" s="26" t="str">
        <f>IF(K51&gt;75%*L51,"Победитель",IF(K51&gt;50%*L51,"Призёр","Участник"))</f>
        <v>Участник</v>
      </c>
    </row>
    <row r="52" spans="1:14" x14ac:dyDescent="0.35">
      <c r="A52" s="15">
        <v>45</v>
      </c>
      <c r="B52" s="16" t="s">
        <v>90</v>
      </c>
      <c r="C52" s="16" t="s">
        <v>19</v>
      </c>
      <c r="D52" s="16" t="s">
        <v>20</v>
      </c>
      <c r="E52" s="29" t="str">
        <f>LEFT(B52,1)</f>
        <v>Л</v>
      </c>
      <c r="F52" s="29" t="str">
        <f>LEFT(C52,1)</f>
        <v>М</v>
      </c>
      <c r="G52" s="29" t="str">
        <f>LEFT(D52,1)</f>
        <v>В</v>
      </c>
      <c r="H52" s="16">
        <v>760184</v>
      </c>
      <c r="I52" s="22">
        <v>8</v>
      </c>
      <c r="J52" s="28" t="s">
        <v>10</v>
      </c>
      <c r="K52" s="11">
        <v>0</v>
      </c>
      <c r="L52" s="12">
        <v>500</v>
      </c>
      <c r="M52" s="27">
        <f>K52/L52</f>
        <v>0</v>
      </c>
      <c r="N52" s="26" t="str">
        <f>IF(K52&gt;75%*L52,"Победитель",IF(K52&gt;50%*L52,"Призёр","Участник"))</f>
        <v>Участник</v>
      </c>
    </row>
    <row r="53" spans="1:14" x14ac:dyDescent="0.35">
      <c r="A53" s="15">
        <v>46</v>
      </c>
      <c r="B53" s="16" t="s">
        <v>148</v>
      </c>
      <c r="C53" s="16" t="s">
        <v>149</v>
      </c>
      <c r="D53" s="16" t="s">
        <v>16</v>
      </c>
      <c r="E53" s="29" t="str">
        <f>LEFT(B53,1)</f>
        <v>С</v>
      </c>
      <c r="F53" s="29" t="str">
        <f>LEFT(C53,1)</f>
        <v>М</v>
      </c>
      <c r="G53" s="29" t="str">
        <f>LEFT(D53,1)</f>
        <v>С</v>
      </c>
      <c r="H53" s="16">
        <v>760184</v>
      </c>
      <c r="I53" s="22">
        <v>8</v>
      </c>
      <c r="J53" s="28" t="s">
        <v>10</v>
      </c>
      <c r="K53" s="11">
        <v>0</v>
      </c>
      <c r="L53" s="12">
        <v>500</v>
      </c>
      <c r="M53" s="27">
        <f>K53/L53</f>
        <v>0</v>
      </c>
      <c r="N53" s="26" t="str">
        <f>IF(K53&gt;75%*L53,"Победитель",IF(K53&gt;50%*L53,"Призёр","Участник"))</f>
        <v>Участник</v>
      </c>
    </row>
    <row r="54" spans="1:14" x14ac:dyDescent="0.35">
      <c r="A54" s="15">
        <v>47</v>
      </c>
      <c r="B54" s="16" t="s">
        <v>150</v>
      </c>
      <c r="C54" s="16" t="s">
        <v>54</v>
      </c>
      <c r="D54" s="16" t="s">
        <v>151</v>
      </c>
      <c r="E54" s="29" t="str">
        <f>LEFT(B54,1)</f>
        <v>П</v>
      </c>
      <c r="F54" s="29" t="str">
        <f>LEFT(C54,1)</f>
        <v>С</v>
      </c>
      <c r="G54" s="29" t="str">
        <f>LEFT(D54,1)</f>
        <v>Т</v>
      </c>
      <c r="H54" s="16">
        <v>760184</v>
      </c>
      <c r="I54" s="22">
        <v>8</v>
      </c>
      <c r="J54" s="28" t="s">
        <v>10</v>
      </c>
      <c r="K54" s="11">
        <v>0</v>
      </c>
      <c r="L54" s="12">
        <v>500</v>
      </c>
      <c r="M54" s="27">
        <f>K54/L54</f>
        <v>0</v>
      </c>
      <c r="N54" s="26" t="str">
        <f>IF(K54&gt;75%*L54,"Победитель",IF(K54&gt;50%*L54,"Призёр","Участник"))</f>
        <v>Участник</v>
      </c>
    </row>
    <row r="55" spans="1:14" x14ac:dyDescent="0.35">
      <c r="A55" s="15">
        <v>48</v>
      </c>
      <c r="B55" s="16" t="s">
        <v>50</v>
      </c>
      <c r="C55" s="16" t="s">
        <v>44</v>
      </c>
      <c r="D55" s="16" t="s">
        <v>16</v>
      </c>
      <c r="E55" s="29" t="str">
        <f>LEFT(B55,1)</f>
        <v>М</v>
      </c>
      <c r="F55" s="29" t="str">
        <f>LEFT(C55,1)</f>
        <v>К</v>
      </c>
      <c r="G55" s="29" t="str">
        <f>LEFT(D55,1)</f>
        <v>С</v>
      </c>
      <c r="H55" s="16">
        <v>760184</v>
      </c>
      <c r="I55" s="22">
        <v>8</v>
      </c>
      <c r="J55" s="28" t="s">
        <v>10</v>
      </c>
      <c r="K55" s="11">
        <v>0</v>
      </c>
      <c r="L55" s="12">
        <v>500</v>
      </c>
      <c r="M55" s="27">
        <f>K55/L55</f>
        <v>0</v>
      </c>
      <c r="N55" s="26" t="str">
        <f>IF(K55&gt;75%*L55,"Победитель",IF(K55&gt;50%*L55,"Призёр","Участник"))</f>
        <v>Участник</v>
      </c>
    </row>
    <row r="56" spans="1:14" x14ac:dyDescent="0.35">
      <c r="A56" s="15">
        <v>49</v>
      </c>
      <c r="B56" s="16" t="s">
        <v>159</v>
      </c>
      <c r="C56" s="16" t="s">
        <v>160</v>
      </c>
      <c r="D56" s="16" t="s">
        <v>161</v>
      </c>
      <c r="E56" s="29" t="str">
        <f>LEFT(B56,1)</f>
        <v>К</v>
      </c>
      <c r="F56" s="29" t="str">
        <f>LEFT(C56,1)</f>
        <v>П</v>
      </c>
      <c r="G56" s="29" t="str">
        <f>LEFT(D56,1)</f>
        <v>Ф</v>
      </c>
      <c r="H56" s="16">
        <v>760184</v>
      </c>
      <c r="I56" s="22">
        <v>9</v>
      </c>
      <c r="J56" s="28" t="s">
        <v>10</v>
      </c>
      <c r="K56" s="11">
        <v>155</v>
      </c>
      <c r="L56" s="12">
        <v>500</v>
      </c>
      <c r="M56" s="27">
        <f>K56/L56</f>
        <v>0.31</v>
      </c>
      <c r="N56" s="26" t="str">
        <f>IF(K56&gt;75%*L56,"Победитель",IF(K56&gt;50%*L56,"Призёр","Участник"))</f>
        <v>Участник</v>
      </c>
    </row>
    <row r="57" spans="1:14" x14ac:dyDescent="0.35">
      <c r="A57" s="15">
        <v>50</v>
      </c>
      <c r="B57" s="16" t="s">
        <v>99</v>
      </c>
      <c r="C57" s="16" t="s">
        <v>76</v>
      </c>
      <c r="D57" s="16" t="s">
        <v>35</v>
      </c>
      <c r="E57" s="29" t="str">
        <f>LEFT(B57,1)</f>
        <v>Г</v>
      </c>
      <c r="F57" s="29" t="str">
        <f>LEFT(C57,1)</f>
        <v>Т</v>
      </c>
      <c r="G57" s="29" t="str">
        <f>LEFT(D57,1)</f>
        <v>М</v>
      </c>
      <c r="H57" s="16">
        <v>760184</v>
      </c>
      <c r="I57" s="22">
        <v>9</v>
      </c>
      <c r="J57" s="28" t="s">
        <v>10</v>
      </c>
      <c r="K57" s="11">
        <v>35</v>
      </c>
      <c r="L57" s="12">
        <v>500</v>
      </c>
      <c r="M57" s="27">
        <f>K57/L57</f>
        <v>7.0000000000000007E-2</v>
      </c>
      <c r="N57" s="26" t="str">
        <f>IF(K57&gt;75%*L57,"Победитель",IF(K57&gt;50%*L57,"Призёр","Участник"))</f>
        <v>Участник</v>
      </c>
    </row>
    <row r="58" spans="1:14" x14ac:dyDescent="0.35">
      <c r="A58" s="15">
        <v>51</v>
      </c>
      <c r="B58" s="16" t="s">
        <v>158</v>
      </c>
      <c r="C58" s="16" t="s">
        <v>61</v>
      </c>
      <c r="D58" s="16" t="s">
        <v>22</v>
      </c>
      <c r="E58" s="29" t="str">
        <f>LEFT(B58,1)</f>
        <v>У</v>
      </c>
      <c r="F58" s="29" t="str">
        <f>LEFT(C58,1)</f>
        <v>Н</v>
      </c>
      <c r="G58" s="29" t="str">
        <f>LEFT(D58,1)</f>
        <v>С</v>
      </c>
      <c r="H58" s="16">
        <v>760184</v>
      </c>
      <c r="I58" s="22">
        <v>9</v>
      </c>
      <c r="J58" s="28" t="s">
        <v>10</v>
      </c>
      <c r="K58" s="11">
        <v>35</v>
      </c>
      <c r="L58" s="12">
        <v>500</v>
      </c>
      <c r="M58" s="27">
        <f>K58/L58</f>
        <v>7.0000000000000007E-2</v>
      </c>
      <c r="N58" s="26" t="str">
        <f>IF(K58&gt;75%*L58,"Победитель",IF(K58&gt;50%*L58,"Призёр","Участник"))</f>
        <v>Участник</v>
      </c>
    </row>
    <row r="59" spans="1:14" x14ac:dyDescent="0.35">
      <c r="A59" s="15">
        <v>52</v>
      </c>
      <c r="B59" s="16" t="s">
        <v>176</v>
      </c>
      <c r="C59" s="16" t="s">
        <v>91</v>
      </c>
      <c r="D59" s="16"/>
      <c r="E59" s="29" t="str">
        <f>LEFT(B59,1)</f>
        <v>К</v>
      </c>
      <c r="F59" s="29" t="str">
        <f>LEFT(C59,1)</f>
        <v>П</v>
      </c>
      <c r="G59" s="29"/>
      <c r="H59" s="16">
        <v>766104</v>
      </c>
      <c r="I59" s="22">
        <v>9</v>
      </c>
      <c r="J59" s="28" t="s">
        <v>10</v>
      </c>
      <c r="K59" s="11">
        <v>10</v>
      </c>
      <c r="L59" s="12">
        <v>500</v>
      </c>
      <c r="M59" s="27">
        <f>K59/L59</f>
        <v>0.02</v>
      </c>
      <c r="N59" s="26" t="str">
        <f>IF(K59&gt;75%*L59,"Победитель",IF(K59&gt;50%*L59,"Призёр","Участник"))</f>
        <v>Участник</v>
      </c>
    </row>
    <row r="60" spans="1:14" x14ac:dyDescent="0.35">
      <c r="A60" s="15">
        <v>53</v>
      </c>
      <c r="B60" s="16" t="s">
        <v>125</v>
      </c>
      <c r="C60" s="16" t="s">
        <v>83</v>
      </c>
      <c r="D60" s="16" t="s">
        <v>28</v>
      </c>
      <c r="E60" s="29" t="str">
        <f>LEFT(B60,1)</f>
        <v>Л</v>
      </c>
      <c r="F60" s="29" t="str">
        <f>LEFT(C60,1)</f>
        <v>С</v>
      </c>
      <c r="G60" s="29" t="str">
        <f>LEFT(D60,1)</f>
        <v>П</v>
      </c>
      <c r="H60" s="16">
        <v>760186</v>
      </c>
      <c r="I60" s="22">
        <v>9</v>
      </c>
      <c r="J60" s="28" t="s">
        <v>10</v>
      </c>
      <c r="K60" s="11">
        <v>0</v>
      </c>
      <c r="L60" s="12">
        <v>500</v>
      </c>
      <c r="M60" s="27">
        <f>K60/L60</f>
        <v>0</v>
      </c>
      <c r="N60" s="26" t="str">
        <f>IF(K60&gt;75%*L60,"Победитель",IF(K60&gt;50%*L60,"Призёр","Участник"))</f>
        <v>Участник</v>
      </c>
    </row>
    <row r="61" spans="1:14" x14ac:dyDescent="0.35">
      <c r="A61" s="15">
        <v>54</v>
      </c>
      <c r="B61" s="17" t="s">
        <v>126</v>
      </c>
      <c r="C61" s="17" t="s">
        <v>64</v>
      </c>
      <c r="D61" s="17" t="s">
        <v>30</v>
      </c>
      <c r="E61" s="29" t="str">
        <f>LEFT(B61,1)</f>
        <v>Б</v>
      </c>
      <c r="F61" s="29" t="str">
        <f>LEFT(C61,1)</f>
        <v>М</v>
      </c>
      <c r="G61" s="29" t="str">
        <f>LEFT(D61,1)</f>
        <v>Ю</v>
      </c>
      <c r="H61" s="9">
        <v>760186</v>
      </c>
      <c r="I61" s="22">
        <v>9</v>
      </c>
      <c r="J61" s="28" t="s">
        <v>10</v>
      </c>
      <c r="K61" s="11">
        <v>0</v>
      </c>
      <c r="L61" s="12">
        <v>500</v>
      </c>
      <c r="M61" s="27">
        <f>K61/L61</f>
        <v>0</v>
      </c>
      <c r="N61" s="26" t="str">
        <f>IF(K61&gt;75%*L61,"Победитель",IF(K61&gt;50%*L61,"Призёр","Участник"))</f>
        <v>Участник</v>
      </c>
    </row>
    <row r="62" spans="1:14" x14ac:dyDescent="0.35">
      <c r="A62" s="15">
        <v>55</v>
      </c>
      <c r="B62" s="16" t="s">
        <v>127</v>
      </c>
      <c r="C62" s="16" t="s">
        <v>19</v>
      </c>
      <c r="D62" s="16" t="s">
        <v>18</v>
      </c>
      <c r="E62" s="29" t="str">
        <f>LEFT(B62,1)</f>
        <v>Т</v>
      </c>
      <c r="F62" s="29" t="str">
        <f>LEFT(C62,1)</f>
        <v>М</v>
      </c>
      <c r="G62" s="29" t="str">
        <f>LEFT(D62,1)</f>
        <v>А</v>
      </c>
      <c r="H62" s="16">
        <v>760186</v>
      </c>
      <c r="I62" s="22">
        <v>9</v>
      </c>
      <c r="J62" s="28" t="s">
        <v>10</v>
      </c>
      <c r="K62" s="11">
        <v>0</v>
      </c>
      <c r="L62" s="12">
        <v>500</v>
      </c>
      <c r="M62" s="27">
        <f>K62/L62</f>
        <v>0</v>
      </c>
      <c r="N62" s="26" t="str">
        <f>IF(K62&gt;75%*L62,"Победитель",IF(K62&gt;50%*L62,"Призёр","Участник"))</f>
        <v>Участник</v>
      </c>
    </row>
    <row r="63" spans="1:14" x14ac:dyDescent="0.35">
      <c r="A63" s="15">
        <v>56</v>
      </c>
      <c r="B63" s="17" t="s">
        <v>128</v>
      </c>
      <c r="C63" s="17" t="s">
        <v>74</v>
      </c>
      <c r="D63" s="17" t="s">
        <v>129</v>
      </c>
      <c r="E63" s="29" t="str">
        <f>LEFT(B63,1)</f>
        <v>Е</v>
      </c>
      <c r="F63" s="29" t="str">
        <f>LEFT(C63,1)</f>
        <v>К</v>
      </c>
      <c r="G63" s="29" t="str">
        <f>LEFT(D63,1)</f>
        <v>Н</v>
      </c>
      <c r="H63" s="9">
        <v>760186</v>
      </c>
      <c r="I63" s="22">
        <v>9</v>
      </c>
      <c r="J63" s="28" t="s">
        <v>10</v>
      </c>
      <c r="K63" s="11">
        <v>0</v>
      </c>
      <c r="L63" s="12">
        <v>500</v>
      </c>
      <c r="M63" s="27">
        <f>K63/L63</f>
        <v>0</v>
      </c>
      <c r="N63" s="26" t="str">
        <f>IF(K63&gt;75%*L63,"Победитель",IF(K63&gt;50%*L63,"Призёр","Участник"))</f>
        <v>Участник</v>
      </c>
    </row>
    <row r="64" spans="1:14" x14ac:dyDescent="0.35">
      <c r="A64" s="15">
        <v>57</v>
      </c>
      <c r="B64" s="16" t="s">
        <v>143</v>
      </c>
      <c r="C64" s="16" t="s">
        <v>37</v>
      </c>
      <c r="D64" s="16" t="s">
        <v>144</v>
      </c>
      <c r="E64" s="29" t="str">
        <f>LEFT(B64,1)</f>
        <v>К</v>
      </c>
      <c r="F64" s="29" t="str">
        <f>LEFT(C64,1)</f>
        <v>В</v>
      </c>
      <c r="G64" s="29" t="str">
        <f>LEFT(D64,1)</f>
        <v>В</v>
      </c>
      <c r="H64" s="16">
        <v>760189</v>
      </c>
      <c r="I64" s="22">
        <v>9</v>
      </c>
      <c r="J64" s="28" t="s">
        <v>10</v>
      </c>
      <c r="K64" s="11">
        <v>0</v>
      </c>
      <c r="L64" s="12">
        <v>500</v>
      </c>
      <c r="M64" s="27">
        <f>K64/L64</f>
        <v>0</v>
      </c>
      <c r="N64" s="26" t="str">
        <f>IF(K64&gt;75%*L64,"Победитель",IF(K64&gt;50%*L64,"Призёр","Участник"))</f>
        <v>Участник</v>
      </c>
    </row>
    <row r="65" spans="1:14" x14ac:dyDescent="0.35">
      <c r="A65" s="15">
        <v>58</v>
      </c>
      <c r="B65" s="16" t="s">
        <v>145</v>
      </c>
      <c r="C65" s="16" t="s">
        <v>40</v>
      </c>
      <c r="D65" s="16" t="s">
        <v>18</v>
      </c>
      <c r="E65" s="29" t="str">
        <f>LEFT(B65,1)</f>
        <v>П</v>
      </c>
      <c r="F65" s="29" t="str">
        <f>LEFT(C65,1)</f>
        <v>Д</v>
      </c>
      <c r="G65" s="29" t="str">
        <f>LEFT(D65,1)</f>
        <v>А</v>
      </c>
      <c r="H65" s="16">
        <v>760189</v>
      </c>
      <c r="I65" s="22">
        <v>9</v>
      </c>
      <c r="J65" s="28" t="s">
        <v>10</v>
      </c>
      <c r="K65" s="11">
        <v>0</v>
      </c>
      <c r="L65" s="12">
        <v>500</v>
      </c>
      <c r="M65" s="27">
        <f>K65/L65</f>
        <v>0</v>
      </c>
      <c r="N65" s="26" t="str">
        <f>IF(K65&gt;75%*L65,"Победитель",IF(K65&gt;50%*L65,"Призёр","Участник"))</f>
        <v>Участник</v>
      </c>
    </row>
    <row r="66" spans="1:14" x14ac:dyDescent="0.35">
      <c r="A66" s="15">
        <v>59</v>
      </c>
      <c r="B66" s="17" t="s">
        <v>80</v>
      </c>
      <c r="C66" s="17" t="s">
        <v>40</v>
      </c>
      <c r="D66" s="17" t="s">
        <v>95</v>
      </c>
      <c r="E66" s="29" t="str">
        <f>LEFT(B66,1)</f>
        <v>С</v>
      </c>
      <c r="F66" s="29" t="str">
        <f>LEFT(C66,1)</f>
        <v>Д</v>
      </c>
      <c r="G66" s="29" t="str">
        <f>LEFT(D66,1)</f>
        <v>Р</v>
      </c>
      <c r="H66" s="9">
        <v>760189</v>
      </c>
      <c r="I66" s="22">
        <v>9</v>
      </c>
      <c r="J66" s="28" t="s">
        <v>10</v>
      </c>
      <c r="K66" s="11">
        <v>0</v>
      </c>
      <c r="L66" s="12">
        <v>500</v>
      </c>
      <c r="M66" s="27">
        <f>K66/L66</f>
        <v>0</v>
      </c>
      <c r="N66" s="26" t="str">
        <f>IF(K66&gt;75%*L66,"Победитель",IF(K66&gt;50%*L66,"Призёр","Участник"))</f>
        <v>Участник</v>
      </c>
    </row>
    <row r="67" spans="1:14" x14ac:dyDescent="0.35">
      <c r="A67" s="15">
        <v>60</v>
      </c>
      <c r="B67" s="16" t="s">
        <v>146</v>
      </c>
      <c r="C67" s="16" t="s">
        <v>81</v>
      </c>
      <c r="D67" s="16" t="s">
        <v>22</v>
      </c>
      <c r="E67" s="29" t="str">
        <f>LEFT(B67,1)</f>
        <v>П</v>
      </c>
      <c r="F67" s="29" t="str">
        <f>LEFT(C67,1)</f>
        <v>Г</v>
      </c>
      <c r="G67" s="29" t="str">
        <f>LEFT(D67,1)</f>
        <v>С</v>
      </c>
      <c r="H67" s="16">
        <v>760189</v>
      </c>
      <c r="I67" s="22">
        <v>9</v>
      </c>
      <c r="J67" s="28" t="s">
        <v>10</v>
      </c>
      <c r="K67" s="11">
        <v>0</v>
      </c>
      <c r="L67" s="12">
        <v>500</v>
      </c>
      <c r="M67" s="27">
        <f>K67/L67</f>
        <v>0</v>
      </c>
      <c r="N67" s="26" t="str">
        <f>IF(K67&gt;75%*L67,"Победитель",IF(K67&gt;50%*L67,"Призёр","Участник"))</f>
        <v>Участник</v>
      </c>
    </row>
    <row r="68" spans="1:14" x14ac:dyDescent="0.35">
      <c r="A68" s="15">
        <v>61</v>
      </c>
      <c r="B68" s="16" t="s">
        <v>155</v>
      </c>
      <c r="C68" s="16" t="s">
        <v>69</v>
      </c>
      <c r="D68" s="16" t="s">
        <v>56</v>
      </c>
      <c r="E68" s="29" t="str">
        <f>LEFT(B68,1)</f>
        <v>П</v>
      </c>
      <c r="F68" s="29" t="str">
        <f>LEFT(C68,1)</f>
        <v>Н</v>
      </c>
      <c r="G68" s="29" t="str">
        <f>LEFT(D68,1)</f>
        <v>В</v>
      </c>
      <c r="H68" s="16">
        <v>760184</v>
      </c>
      <c r="I68" s="22">
        <v>9</v>
      </c>
      <c r="J68" s="28" t="s">
        <v>10</v>
      </c>
      <c r="K68" s="11">
        <v>0</v>
      </c>
      <c r="L68" s="12">
        <v>500</v>
      </c>
      <c r="M68" s="27">
        <f>K68/L68</f>
        <v>0</v>
      </c>
      <c r="N68" s="26" t="str">
        <f>IF(K68&gt;75%*L68,"Победитель",IF(K68&gt;50%*L68,"Призёр","Участник"))</f>
        <v>Участник</v>
      </c>
    </row>
    <row r="69" spans="1:14" x14ac:dyDescent="0.35">
      <c r="A69" s="15">
        <v>62</v>
      </c>
      <c r="B69" s="16" t="s">
        <v>156</v>
      </c>
      <c r="C69" s="16" t="s">
        <v>23</v>
      </c>
      <c r="D69" s="16" t="s">
        <v>55</v>
      </c>
      <c r="E69" s="29" t="str">
        <f>LEFT(B69,1)</f>
        <v>З</v>
      </c>
      <c r="F69" s="29" t="str">
        <f>LEFT(C69,1)</f>
        <v>И</v>
      </c>
      <c r="G69" s="29" t="str">
        <f>LEFT(D69,1)</f>
        <v>Д</v>
      </c>
      <c r="H69" s="16">
        <v>760184</v>
      </c>
      <c r="I69" s="22">
        <v>9</v>
      </c>
      <c r="J69" s="28" t="s">
        <v>10</v>
      </c>
      <c r="K69" s="11">
        <v>0</v>
      </c>
      <c r="L69" s="12">
        <v>500</v>
      </c>
      <c r="M69" s="27">
        <f>K69/L69</f>
        <v>0</v>
      </c>
      <c r="N69" s="26" t="str">
        <f>IF(K69&gt;75%*L69,"Победитель",IF(K69&gt;50%*L69,"Призёр","Участник"))</f>
        <v>Участник</v>
      </c>
    </row>
    <row r="70" spans="1:14" x14ac:dyDescent="0.35">
      <c r="A70" s="15">
        <v>63</v>
      </c>
      <c r="B70" s="16" t="s">
        <v>157</v>
      </c>
      <c r="C70" s="16" t="s">
        <v>27</v>
      </c>
      <c r="D70" s="16" t="s">
        <v>24</v>
      </c>
      <c r="E70" s="29" t="str">
        <f>LEFT(B70,1)</f>
        <v>К</v>
      </c>
      <c r="F70" s="29" t="str">
        <f>LEFT(C70,1)</f>
        <v>М</v>
      </c>
      <c r="G70" s="29" t="str">
        <f>LEFT(D70,1)</f>
        <v>А</v>
      </c>
      <c r="H70" s="16">
        <v>760184</v>
      </c>
      <c r="I70" s="22">
        <v>9</v>
      </c>
      <c r="J70" s="28" t="s">
        <v>10</v>
      </c>
      <c r="K70" s="11">
        <v>0</v>
      </c>
      <c r="L70" s="12">
        <v>500</v>
      </c>
      <c r="M70" s="27">
        <f>K70/L70</f>
        <v>0</v>
      </c>
      <c r="N70" s="26" t="str">
        <f>IF(K70&gt;75%*L70,"Победитель",IF(K70&gt;50%*L70,"Призёр","Участник"))</f>
        <v>Участник</v>
      </c>
    </row>
    <row r="71" spans="1:14" x14ac:dyDescent="0.35">
      <c r="A71" s="15">
        <v>64</v>
      </c>
      <c r="B71" s="16" t="s">
        <v>98</v>
      </c>
      <c r="C71" s="16" t="s">
        <v>73</v>
      </c>
      <c r="D71" s="16" t="s">
        <v>55</v>
      </c>
      <c r="E71" s="29" t="str">
        <f>LEFT(B71,1)</f>
        <v>Б</v>
      </c>
      <c r="F71" s="29" t="str">
        <f>LEFT(C71,1)</f>
        <v>С</v>
      </c>
      <c r="G71" s="29" t="str">
        <f>LEFT(D71,1)</f>
        <v>Д</v>
      </c>
      <c r="H71" s="16">
        <v>760184</v>
      </c>
      <c r="I71" s="22">
        <v>9</v>
      </c>
      <c r="J71" s="28" t="s">
        <v>10</v>
      </c>
      <c r="K71" s="11">
        <v>0</v>
      </c>
      <c r="L71" s="12">
        <v>500</v>
      </c>
      <c r="M71" s="27">
        <f>K71/L71</f>
        <v>0</v>
      </c>
      <c r="N71" s="26" t="str">
        <f>IF(K71&gt;75%*L71,"Победитель",IF(K71&gt;50%*L71,"Призёр","Участник"))</f>
        <v>Участник</v>
      </c>
    </row>
    <row r="72" spans="1:14" x14ac:dyDescent="0.35">
      <c r="A72" s="15">
        <v>65</v>
      </c>
      <c r="B72" s="16" t="s">
        <v>166</v>
      </c>
      <c r="C72" s="16" t="s">
        <v>64</v>
      </c>
      <c r="D72" s="16" t="s">
        <v>92</v>
      </c>
      <c r="E72" s="29" t="str">
        <f>LEFT(B72,1)</f>
        <v>Щ</v>
      </c>
      <c r="F72" s="29" t="str">
        <f>LEFT(C72,1)</f>
        <v>М</v>
      </c>
      <c r="G72" s="29" t="str">
        <f>LEFT(D72,1)</f>
        <v>И</v>
      </c>
      <c r="H72" s="16">
        <v>763214</v>
      </c>
      <c r="I72" s="22">
        <v>9</v>
      </c>
      <c r="J72" s="28" t="s">
        <v>10</v>
      </c>
      <c r="K72" s="11">
        <v>0</v>
      </c>
      <c r="L72" s="12">
        <v>500</v>
      </c>
      <c r="M72" s="27">
        <f>K72/L72</f>
        <v>0</v>
      </c>
      <c r="N72" s="26" t="str">
        <f>IF(K72&gt;75%*L72,"Победитель",IF(K72&gt;50%*L72,"Призёр","Участник"))</f>
        <v>Участник</v>
      </c>
    </row>
    <row r="73" spans="1:14" x14ac:dyDescent="0.35">
      <c r="A73" s="15">
        <v>66</v>
      </c>
      <c r="B73" s="16" t="s">
        <v>168</v>
      </c>
      <c r="C73" s="16" t="s">
        <v>37</v>
      </c>
      <c r="D73" s="16" t="s">
        <v>13</v>
      </c>
      <c r="E73" s="29" t="str">
        <f>LEFT(B73,1)</f>
        <v>И</v>
      </c>
      <c r="F73" s="29" t="str">
        <f>LEFT(C73,1)</f>
        <v>В</v>
      </c>
      <c r="G73" s="29"/>
      <c r="H73" s="16">
        <v>760189</v>
      </c>
      <c r="I73" s="22">
        <v>10</v>
      </c>
      <c r="J73" s="28" t="s">
        <v>10</v>
      </c>
      <c r="K73" s="11">
        <v>380</v>
      </c>
      <c r="L73" s="12">
        <v>500</v>
      </c>
      <c r="M73" s="27">
        <f>K73/L73</f>
        <v>0.76</v>
      </c>
      <c r="N73" s="26" t="str">
        <f>IF(K73&gt;75%*L73,"Победитель",IF(K73&gt;50%*L73,"Призёр","Участник"))</f>
        <v>Победитель</v>
      </c>
    </row>
    <row r="74" spans="1:14" x14ac:dyDescent="0.35">
      <c r="A74" s="15">
        <v>67</v>
      </c>
      <c r="B74" s="16" t="s">
        <v>170</v>
      </c>
      <c r="C74" s="16" t="s">
        <v>63</v>
      </c>
      <c r="D74" s="16" t="s">
        <v>67</v>
      </c>
      <c r="E74" s="29" t="str">
        <f>LEFT(B74,1)</f>
        <v>Л</v>
      </c>
      <c r="F74" s="29" t="str">
        <f>LEFT(C74,1)</f>
        <v>А</v>
      </c>
      <c r="G74" s="29"/>
      <c r="H74" s="16">
        <v>760189</v>
      </c>
      <c r="I74" s="22">
        <v>10</v>
      </c>
      <c r="J74" s="28" t="s">
        <v>10</v>
      </c>
      <c r="K74" s="11">
        <v>200</v>
      </c>
      <c r="L74" s="12">
        <v>500</v>
      </c>
      <c r="M74" s="27">
        <f>K74/L74</f>
        <v>0.4</v>
      </c>
      <c r="N74" s="26" t="str">
        <f>IF(K74&gt;75%*L74,"Победитель",IF(K74&gt;50%*L74,"Призёр","Участник"))</f>
        <v>Участник</v>
      </c>
    </row>
    <row r="75" spans="1:14" x14ac:dyDescent="0.35">
      <c r="A75" s="15">
        <v>68</v>
      </c>
      <c r="B75" s="16" t="s">
        <v>82</v>
      </c>
      <c r="C75" s="16" t="s">
        <v>37</v>
      </c>
      <c r="D75" s="16"/>
      <c r="E75" s="29" t="str">
        <f>LEFT(B75,1)</f>
        <v>Т</v>
      </c>
      <c r="F75" s="29" t="str">
        <f>LEFT(C75,1)</f>
        <v>В</v>
      </c>
      <c r="G75" s="29"/>
      <c r="H75" s="16">
        <v>760245</v>
      </c>
      <c r="I75" s="22">
        <v>10</v>
      </c>
      <c r="J75" s="28" t="s">
        <v>10</v>
      </c>
      <c r="K75" s="11">
        <v>35</v>
      </c>
      <c r="L75" s="12">
        <v>500</v>
      </c>
      <c r="M75" s="27">
        <f>K75/L75</f>
        <v>7.0000000000000007E-2</v>
      </c>
      <c r="N75" s="26" t="str">
        <f>IF(K75&gt;75%*L75,"Победитель",IF(K75&gt;50%*L75,"Призёр","Участник"))</f>
        <v>Участник</v>
      </c>
    </row>
    <row r="76" spans="1:14" x14ac:dyDescent="0.35">
      <c r="A76" s="15">
        <v>69</v>
      </c>
      <c r="B76" s="16" t="s">
        <v>134</v>
      </c>
      <c r="C76" s="16" t="s">
        <v>59</v>
      </c>
      <c r="D76" s="16" t="s">
        <v>135</v>
      </c>
      <c r="E76" s="29" t="str">
        <f>LEFT(B76,1)</f>
        <v>Ф</v>
      </c>
      <c r="F76" s="29" t="str">
        <f>LEFT(C76,1)</f>
        <v>Ю</v>
      </c>
      <c r="G76" s="29" t="str">
        <f>LEFT(D76,1)</f>
        <v>Э</v>
      </c>
      <c r="H76" s="16">
        <v>763282</v>
      </c>
      <c r="I76" s="22">
        <v>10</v>
      </c>
      <c r="J76" s="28" t="s">
        <v>10</v>
      </c>
      <c r="K76" s="11">
        <v>20</v>
      </c>
      <c r="L76" s="12">
        <v>500</v>
      </c>
      <c r="M76" s="27">
        <f>K76/L76</f>
        <v>0.04</v>
      </c>
      <c r="N76" s="26" t="str">
        <f>IF(K76&gt;75%*L76,"Победитель",IF(K76&gt;50%*L76,"Призёр","Участник"))</f>
        <v>Участник</v>
      </c>
    </row>
    <row r="77" spans="1:14" x14ac:dyDescent="0.35">
      <c r="A77" s="15">
        <v>70</v>
      </c>
      <c r="B77" s="16" t="s">
        <v>98</v>
      </c>
      <c r="C77" s="16" t="s">
        <v>27</v>
      </c>
      <c r="D77" s="16" t="s">
        <v>55</v>
      </c>
      <c r="E77" s="29" t="str">
        <f>LEFT(B77,1)</f>
        <v>Б</v>
      </c>
      <c r="F77" s="29" t="str">
        <f>LEFT(C77,1)</f>
        <v>М</v>
      </c>
      <c r="G77" s="29" t="str">
        <f>LEFT(D77,1)</f>
        <v>Д</v>
      </c>
      <c r="H77" s="16">
        <v>760184</v>
      </c>
      <c r="I77" s="22">
        <v>10</v>
      </c>
      <c r="J77" s="28" t="s">
        <v>10</v>
      </c>
      <c r="K77" s="11">
        <v>15</v>
      </c>
      <c r="L77" s="12">
        <v>500</v>
      </c>
      <c r="M77" s="27">
        <f>K77/L77</f>
        <v>0.03</v>
      </c>
      <c r="N77" s="26" t="str">
        <f>IF(K77&gt;75%*L77,"Победитель",IF(K77&gt;50%*L77,"Призёр","Участник"))</f>
        <v>Участник</v>
      </c>
    </row>
    <row r="78" spans="1:14" x14ac:dyDescent="0.35">
      <c r="A78" s="15">
        <v>71</v>
      </c>
      <c r="B78" s="16" t="s">
        <v>130</v>
      </c>
      <c r="C78" s="16" t="s">
        <v>131</v>
      </c>
      <c r="D78" s="16" t="s">
        <v>70</v>
      </c>
      <c r="E78" s="29" t="str">
        <f>LEFT(B78,1)</f>
        <v>Г</v>
      </c>
      <c r="F78" s="29" t="str">
        <f>LEFT(C78,1)</f>
        <v>М</v>
      </c>
      <c r="G78" s="29" t="str">
        <f>LEFT(D78,1)</f>
        <v>В</v>
      </c>
      <c r="H78" s="16">
        <v>760186</v>
      </c>
      <c r="I78" s="22">
        <v>10</v>
      </c>
      <c r="J78" s="28" t="s">
        <v>10</v>
      </c>
      <c r="K78" s="11">
        <v>0</v>
      </c>
      <c r="L78" s="12">
        <v>500</v>
      </c>
      <c r="M78" s="27">
        <f>K78/L78</f>
        <v>0</v>
      </c>
      <c r="N78" s="26" t="str">
        <f>IF(K78&gt;75%*L78,"Победитель",IF(K78&gt;50%*L78,"Призёр","Участник"))</f>
        <v>Участник</v>
      </c>
    </row>
    <row r="79" spans="1:14" x14ac:dyDescent="0.35">
      <c r="A79" s="15">
        <v>72</v>
      </c>
      <c r="B79" s="16" t="s">
        <v>162</v>
      </c>
      <c r="C79" s="16" t="s">
        <v>71</v>
      </c>
      <c r="D79" s="16" t="s">
        <v>13</v>
      </c>
      <c r="E79" s="29" t="str">
        <f>LEFT(B79,1)</f>
        <v>С</v>
      </c>
      <c r="F79" s="29" t="str">
        <f>LEFT(C79,1)</f>
        <v>А</v>
      </c>
      <c r="G79" s="29" t="str">
        <f>LEFT(D79,1)</f>
        <v>А</v>
      </c>
      <c r="H79" s="16">
        <v>760184</v>
      </c>
      <c r="I79" s="22">
        <v>10</v>
      </c>
      <c r="J79" s="28" t="s">
        <v>10</v>
      </c>
      <c r="K79" s="11">
        <v>0</v>
      </c>
      <c r="L79" s="12">
        <v>500</v>
      </c>
      <c r="M79" s="27">
        <f>K79/L79</f>
        <v>0</v>
      </c>
      <c r="N79" s="26" t="str">
        <f>IF(K79&gt;75%*L79,"Победитель",IF(K79&gt;50%*L79,"Призёр","Участник"))</f>
        <v>Участник</v>
      </c>
    </row>
    <row r="80" spans="1:14" x14ac:dyDescent="0.35">
      <c r="A80" s="15">
        <v>73</v>
      </c>
      <c r="B80" s="16" t="s">
        <v>163</v>
      </c>
      <c r="C80" s="16" t="s">
        <v>66</v>
      </c>
      <c r="D80" s="16" t="s">
        <v>22</v>
      </c>
      <c r="E80" s="29" t="str">
        <f>LEFT(B80,1)</f>
        <v>С</v>
      </c>
      <c r="F80" s="29" t="str">
        <f>LEFT(C80,1)</f>
        <v>А</v>
      </c>
      <c r="G80" s="29" t="str">
        <f>LEFT(D80,1)</f>
        <v>С</v>
      </c>
      <c r="H80" s="16">
        <v>760184</v>
      </c>
      <c r="I80" s="22">
        <v>10</v>
      </c>
      <c r="J80" s="28" t="s">
        <v>10</v>
      </c>
      <c r="K80" s="11">
        <v>0</v>
      </c>
      <c r="L80" s="12">
        <v>500</v>
      </c>
      <c r="M80" s="27">
        <f>K80/L80</f>
        <v>0</v>
      </c>
      <c r="N80" s="26" t="str">
        <f>IF(K80&gt;75%*L80,"Победитель",IF(K80&gt;50%*L80,"Призёр","Участник"))</f>
        <v>Участник</v>
      </c>
    </row>
    <row r="81" spans="1:14" x14ac:dyDescent="0.35">
      <c r="A81" s="15">
        <v>74</v>
      </c>
      <c r="B81" s="16" t="s">
        <v>164</v>
      </c>
      <c r="C81" s="16" t="s">
        <v>61</v>
      </c>
      <c r="D81" s="16" t="s">
        <v>53</v>
      </c>
      <c r="E81" s="29" t="str">
        <f>LEFT(B81,1)</f>
        <v>П</v>
      </c>
      <c r="F81" s="29" t="str">
        <f>LEFT(C81,1)</f>
        <v>Н</v>
      </c>
      <c r="G81" s="29" t="str">
        <f>LEFT(D81,1)</f>
        <v>А</v>
      </c>
      <c r="H81" s="16">
        <v>760184</v>
      </c>
      <c r="I81" s="22">
        <v>10</v>
      </c>
      <c r="J81" s="28" t="s">
        <v>10</v>
      </c>
      <c r="K81" s="11">
        <v>0</v>
      </c>
      <c r="L81" s="12">
        <v>500</v>
      </c>
      <c r="M81" s="27">
        <f>K81/L81</f>
        <v>0</v>
      </c>
      <c r="N81" s="26" t="str">
        <f>IF(K81&gt;75%*L81,"Победитель",IF(K81&gt;50%*L81,"Призёр","Участник"))</f>
        <v>Участник</v>
      </c>
    </row>
    <row r="82" spans="1:14" x14ac:dyDescent="0.35">
      <c r="A82" s="15">
        <v>75</v>
      </c>
      <c r="B82" s="16" t="s">
        <v>167</v>
      </c>
      <c r="C82" s="16" t="s">
        <v>42</v>
      </c>
      <c r="D82" s="16" t="s">
        <v>24</v>
      </c>
      <c r="E82" s="29" t="str">
        <f>LEFT(B82,1)</f>
        <v>П</v>
      </c>
      <c r="F82" s="29" t="str">
        <f>LEFT(C82,1)</f>
        <v>Ю</v>
      </c>
      <c r="G82" s="29"/>
      <c r="H82" s="16">
        <v>760189</v>
      </c>
      <c r="I82" s="22">
        <v>10</v>
      </c>
      <c r="J82" s="28" t="s">
        <v>10</v>
      </c>
      <c r="K82" s="11">
        <v>0</v>
      </c>
      <c r="L82" s="12">
        <v>500</v>
      </c>
      <c r="M82" s="27">
        <f>K82/L82</f>
        <v>0</v>
      </c>
      <c r="N82" s="26" t="str">
        <f>IF(K82&gt;75%*L82,"Победитель",IF(K82&gt;50%*L82,"Призёр","Участник"))</f>
        <v>Участник</v>
      </c>
    </row>
    <row r="83" spans="1:14" x14ac:dyDescent="0.35">
      <c r="A83" s="15">
        <v>76</v>
      </c>
      <c r="B83" s="16" t="s">
        <v>52</v>
      </c>
      <c r="C83" s="16" t="s">
        <v>15</v>
      </c>
      <c r="D83" s="16" t="s">
        <v>16</v>
      </c>
      <c r="E83" s="29" t="str">
        <f>LEFT(B83,1)</f>
        <v>Я</v>
      </c>
      <c r="F83" s="29" t="str">
        <f>LEFT(C83,1)</f>
        <v>Е</v>
      </c>
      <c r="G83" s="29"/>
      <c r="H83" s="16">
        <v>760189</v>
      </c>
      <c r="I83" s="22">
        <v>10</v>
      </c>
      <c r="J83" s="28" t="s">
        <v>10</v>
      </c>
      <c r="K83" s="11">
        <v>0</v>
      </c>
      <c r="L83" s="12">
        <v>500</v>
      </c>
      <c r="M83" s="27">
        <f>K83/L83</f>
        <v>0</v>
      </c>
      <c r="N83" s="26" t="str">
        <f>IF(K83&gt;75%*L83,"Победитель",IF(K83&gt;50%*L83,"Призёр","Участник"))</f>
        <v>Участник</v>
      </c>
    </row>
    <row r="84" spans="1:14" x14ac:dyDescent="0.35">
      <c r="A84" s="15">
        <v>77</v>
      </c>
      <c r="B84" s="16" t="s">
        <v>169</v>
      </c>
      <c r="C84" s="16" t="s">
        <v>21</v>
      </c>
      <c r="D84" s="16" t="s">
        <v>13</v>
      </c>
      <c r="E84" s="29" t="str">
        <f>LEFT(B84,1)</f>
        <v>П</v>
      </c>
      <c r="F84" s="29" t="str">
        <f>LEFT(C84,1)</f>
        <v>Д</v>
      </c>
      <c r="G84" s="29"/>
      <c r="H84" s="16">
        <v>760189</v>
      </c>
      <c r="I84" s="22">
        <v>10</v>
      </c>
      <c r="J84" s="28" t="s">
        <v>10</v>
      </c>
      <c r="K84" s="11">
        <v>0</v>
      </c>
      <c r="L84" s="12">
        <v>500</v>
      </c>
      <c r="M84" s="27">
        <f>K84/L84</f>
        <v>0</v>
      </c>
      <c r="N84" s="26" t="str">
        <f>IF(K84&gt;75%*L84,"Победитель",IF(K84&gt;50%*L84,"Призёр","Участник"))</f>
        <v>Участник</v>
      </c>
    </row>
    <row r="85" spans="1:14" x14ac:dyDescent="0.35">
      <c r="A85" s="15">
        <v>78</v>
      </c>
      <c r="B85" s="16" t="s">
        <v>171</v>
      </c>
      <c r="C85" s="16" t="s">
        <v>65</v>
      </c>
      <c r="D85" s="16" t="s">
        <v>56</v>
      </c>
      <c r="E85" s="29" t="str">
        <f>LEFT(B85,1)</f>
        <v>З</v>
      </c>
      <c r="F85" s="29" t="str">
        <f>LEFT(C85,1)</f>
        <v>К</v>
      </c>
      <c r="G85" s="29"/>
      <c r="H85" s="16">
        <v>760189</v>
      </c>
      <c r="I85" s="22">
        <v>10</v>
      </c>
      <c r="J85" s="28" t="s">
        <v>10</v>
      </c>
      <c r="K85" s="11">
        <v>0</v>
      </c>
      <c r="L85" s="12">
        <v>500</v>
      </c>
      <c r="M85" s="27">
        <f>K85/L85</f>
        <v>0</v>
      </c>
      <c r="N85" s="26" t="str">
        <f>IF(K85&gt;75%*L85,"Победитель",IF(K85&gt;50%*L85,"Призёр","Участник"))</f>
        <v>Участник</v>
      </c>
    </row>
    <row r="86" spans="1:14" x14ac:dyDescent="0.35">
      <c r="A86" s="15">
        <v>79</v>
      </c>
      <c r="B86" s="16" t="s">
        <v>165</v>
      </c>
      <c r="C86" s="16" t="s">
        <v>91</v>
      </c>
      <c r="D86" s="16" t="s">
        <v>55</v>
      </c>
      <c r="E86" s="29" t="str">
        <f>LEFT(B86,1)</f>
        <v>К</v>
      </c>
      <c r="F86" s="29" t="str">
        <f>LEFT(C86,1)</f>
        <v>П</v>
      </c>
      <c r="G86" s="29" t="str">
        <f>LEFT(D86,1)</f>
        <v>Д</v>
      </c>
      <c r="H86" s="16">
        <v>760184</v>
      </c>
      <c r="I86" s="22">
        <v>11</v>
      </c>
      <c r="J86" s="28" t="s">
        <v>10</v>
      </c>
      <c r="K86" s="11">
        <v>390</v>
      </c>
      <c r="L86" s="12">
        <v>500</v>
      </c>
      <c r="M86" s="27">
        <f>K86/L86</f>
        <v>0.78</v>
      </c>
      <c r="N86" s="26" t="str">
        <f>IF(K86&gt;75%*L86,"Победитель",IF(K86&gt;50%*L86,"Призёр","Участник"))</f>
        <v>Победитель</v>
      </c>
    </row>
    <row r="87" spans="1:14" x14ac:dyDescent="0.35">
      <c r="A87" s="15">
        <v>80</v>
      </c>
      <c r="B87" s="18" t="s">
        <v>105</v>
      </c>
      <c r="C87" s="18" t="s">
        <v>106</v>
      </c>
      <c r="D87" s="18" t="s">
        <v>60</v>
      </c>
      <c r="E87" s="29" t="str">
        <f>LEFT(B87,1)</f>
        <v>Х</v>
      </c>
      <c r="F87" s="29" t="str">
        <f>LEFT(C87,1)</f>
        <v>Л</v>
      </c>
      <c r="G87" s="29" t="str">
        <f>LEFT(D87,1)</f>
        <v>Н</v>
      </c>
      <c r="H87" s="18">
        <v>760188</v>
      </c>
      <c r="I87" s="23">
        <v>11</v>
      </c>
      <c r="J87" s="28" t="s">
        <v>10</v>
      </c>
      <c r="K87" s="11">
        <v>265</v>
      </c>
      <c r="L87" s="12">
        <v>500</v>
      </c>
      <c r="M87" s="27">
        <f>K87/L87</f>
        <v>0.53</v>
      </c>
      <c r="N87" s="26" t="str">
        <f>IF(K87&gt;75%*L87,"Победитель",IF(K87&gt;50%*L87,"Призёр","Участник"))</f>
        <v>Призёр</v>
      </c>
    </row>
    <row r="88" spans="1:14" x14ac:dyDescent="0.35">
      <c r="A88" s="15">
        <v>81</v>
      </c>
      <c r="B88" s="17" t="s">
        <v>104</v>
      </c>
      <c r="C88" s="17" t="s">
        <v>29</v>
      </c>
      <c r="D88" s="17" t="s">
        <v>92</v>
      </c>
      <c r="E88" s="29" t="str">
        <f>LEFT(B88,1)</f>
        <v>Г</v>
      </c>
      <c r="F88" s="29" t="str">
        <f>LEFT(C88,1)</f>
        <v>А</v>
      </c>
      <c r="G88" s="29" t="str">
        <f>LEFT(D88,1)</f>
        <v>И</v>
      </c>
      <c r="H88" s="13">
        <v>760188</v>
      </c>
      <c r="I88" s="21">
        <v>11</v>
      </c>
      <c r="J88" s="28" t="s">
        <v>10</v>
      </c>
      <c r="K88" s="11">
        <v>250</v>
      </c>
      <c r="L88" s="12">
        <v>500</v>
      </c>
      <c r="M88" s="27">
        <f>K88/L88</f>
        <v>0.5</v>
      </c>
      <c r="N88" s="26" t="s">
        <v>177</v>
      </c>
    </row>
  </sheetData>
  <sheetProtection algorithmName="SHA-512" hashValue="ct4g6Vr8vS+4KneRr8tm8qLVFpw4woUKpeCH5adnVXRPLjtirE4HgFfII3spgCnv+qzZS8OOkUwOAsQkcaDTCw==" saltValue="dUp1luAKNIXlYaiYUX6/5g==" spinCount="100000" sheet="1" objects="1" scenarios="1"/>
  <sortState xmlns:xlrd2="http://schemas.microsoft.com/office/spreadsheetml/2017/richdata2" ref="B8:N88">
    <sortCondition ref="I8:I88"/>
    <sortCondition descending="1" ref="K8:K88"/>
  </sortState>
  <mergeCells count="15">
    <mergeCell ref="A4:C4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Информатика_5-11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2022-11-18T08:56:15Z</dcterms:modified>
</cp:coreProperties>
</file>