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 activeTab="1"/>
  </bookViews>
  <sheets>
    <sheet name="ЭКОНОМИКА" sheetId="1" r:id="rId1"/>
    <sheet name="Лист1" sheetId="2" r:id="rId2"/>
  </sheets>
  <definedNames>
    <definedName name="_xlnm._FilterDatabase" localSheetId="0" hidden="1">ЭКОНОМИКА!$A$3:$V$59</definedName>
  </definedNames>
  <calcPr calcId="145621"/>
</workbook>
</file>

<file path=xl/calcChain.xml><?xml version="1.0" encoding="utf-8"?>
<calcChain xmlns="http://schemas.openxmlformats.org/spreadsheetml/2006/main">
  <c r="F9" i="1" l="1"/>
  <c r="G9" i="1"/>
  <c r="H9" i="1"/>
  <c r="F10" i="1"/>
  <c r="G10" i="1"/>
  <c r="H10" i="1"/>
  <c r="F11" i="1"/>
  <c r="G11" i="1"/>
  <c r="H11" i="1"/>
  <c r="F12" i="1"/>
  <c r="G12" i="1"/>
  <c r="H12" i="1"/>
  <c r="F13" i="1"/>
  <c r="G13" i="1"/>
  <c r="H13" i="1"/>
  <c r="F14" i="1"/>
  <c r="G14" i="1"/>
  <c r="H14" i="1"/>
  <c r="F15" i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F34" i="1"/>
  <c r="G34" i="1"/>
  <c r="H34" i="1"/>
  <c r="F35" i="1"/>
  <c r="G35" i="1"/>
  <c r="H35" i="1"/>
  <c r="F36" i="1"/>
  <c r="G36" i="1"/>
  <c r="H36" i="1"/>
  <c r="F37" i="1"/>
  <c r="G37" i="1"/>
  <c r="H37" i="1"/>
  <c r="F38" i="1"/>
  <c r="G38" i="1"/>
  <c r="H38" i="1"/>
  <c r="F39" i="1"/>
  <c r="G39" i="1"/>
  <c r="H39" i="1"/>
  <c r="F40" i="1"/>
  <c r="G40" i="1"/>
  <c r="H40" i="1"/>
  <c r="F41" i="1"/>
  <c r="G41" i="1"/>
  <c r="H41" i="1"/>
  <c r="F42" i="1"/>
  <c r="G42" i="1"/>
  <c r="H42" i="1"/>
  <c r="F43" i="1"/>
  <c r="G43" i="1"/>
  <c r="H43" i="1"/>
  <c r="F44" i="1"/>
  <c r="G44" i="1"/>
  <c r="H44" i="1"/>
  <c r="F45" i="1"/>
  <c r="G45" i="1"/>
  <c r="H45" i="1"/>
  <c r="F46" i="1"/>
  <c r="G46" i="1"/>
  <c r="H46" i="1"/>
  <c r="F47" i="1"/>
  <c r="G47" i="1"/>
  <c r="H47" i="1"/>
  <c r="F48" i="1"/>
  <c r="G48" i="1"/>
  <c r="H48" i="1"/>
  <c r="F49" i="1"/>
  <c r="G49" i="1"/>
  <c r="H49" i="1"/>
  <c r="F50" i="1"/>
  <c r="G50" i="1"/>
  <c r="H50" i="1"/>
  <c r="F51" i="1"/>
  <c r="G51" i="1"/>
  <c r="H51" i="1"/>
  <c r="F52" i="1"/>
  <c r="G52" i="1"/>
  <c r="H52" i="1"/>
  <c r="F53" i="1"/>
  <c r="G53" i="1"/>
  <c r="H53" i="1"/>
  <c r="F54" i="1"/>
  <c r="G54" i="1"/>
  <c r="H54" i="1"/>
  <c r="F55" i="1"/>
  <c r="G55" i="1"/>
  <c r="H55" i="1"/>
  <c r="F56" i="1"/>
  <c r="G56" i="1"/>
  <c r="H56" i="1"/>
  <c r="F57" i="1"/>
  <c r="G57" i="1"/>
  <c r="H57" i="1"/>
  <c r="F58" i="1"/>
  <c r="G58" i="1"/>
  <c r="H58" i="1"/>
  <c r="F59" i="1"/>
  <c r="G59" i="1"/>
  <c r="H59" i="1"/>
  <c r="F60" i="1"/>
  <c r="G60" i="1"/>
  <c r="H60" i="1"/>
  <c r="F61" i="1"/>
  <c r="G61" i="1"/>
  <c r="H61" i="1"/>
  <c r="F62" i="1"/>
  <c r="G62" i="1"/>
  <c r="H62" i="1"/>
  <c r="F63" i="1"/>
  <c r="G63" i="1"/>
  <c r="H63" i="1"/>
  <c r="F64" i="1"/>
  <c r="G64" i="1"/>
  <c r="H64" i="1"/>
  <c r="F65" i="1"/>
  <c r="G65" i="1"/>
  <c r="H65" i="1"/>
  <c r="F66" i="1"/>
  <c r="G66" i="1"/>
  <c r="H66" i="1"/>
  <c r="F67" i="1"/>
  <c r="G67" i="1"/>
  <c r="H67" i="1"/>
  <c r="F68" i="1"/>
  <c r="G68" i="1"/>
  <c r="H68" i="1"/>
  <c r="F69" i="1"/>
  <c r="G69" i="1"/>
  <c r="H69" i="1"/>
  <c r="F70" i="1"/>
  <c r="G70" i="1"/>
  <c r="H70" i="1"/>
  <c r="F71" i="1"/>
  <c r="G71" i="1"/>
  <c r="H71" i="1"/>
  <c r="F72" i="1"/>
  <c r="G72" i="1"/>
  <c r="H72" i="1"/>
  <c r="F73" i="1"/>
  <c r="G73" i="1"/>
  <c r="H73" i="1"/>
  <c r="F74" i="1"/>
  <c r="G74" i="1"/>
  <c r="H74" i="1"/>
  <c r="F75" i="1"/>
  <c r="G75" i="1"/>
  <c r="H75" i="1"/>
  <c r="F76" i="1"/>
  <c r="G76" i="1"/>
  <c r="H76" i="1"/>
  <c r="F77" i="1"/>
  <c r="G77" i="1"/>
  <c r="H77" i="1"/>
  <c r="F78" i="1"/>
  <c r="G78" i="1"/>
  <c r="H78" i="1"/>
  <c r="F79" i="1"/>
  <c r="G79" i="1"/>
  <c r="H79" i="1"/>
  <c r="F80" i="1"/>
  <c r="G80" i="1"/>
  <c r="H80" i="1"/>
  <c r="F81" i="1"/>
  <c r="G81" i="1"/>
  <c r="H81" i="1"/>
  <c r="F82" i="1"/>
  <c r="G82" i="1"/>
  <c r="H82" i="1"/>
  <c r="F83" i="1"/>
  <c r="G83" i="1"/>
  <c r="H83" i="1"/>
  <c r="G8" i="1"/>
  <c r="H8" i="1"/>
  <c r="F8" i="1"/>
  <c r="V57" i="1"/>
  <c r="S13" i="1" l="1"/>
  <c r="V13" i="1" s="1"/>
  <c r="S58" i="1"/>
  <c r="S46" i="1"/>
  <c r="U46" i="1" s="1"/>
  <c r="S50" i="1"/>
  <c r="U50" i="1" s="1"/>
  <c r="S70" i="1"/>
  <c r="U70" i="1" s="1"/>
  <c r="S54" i="1"/>
  <c r="U54" i="1" s="1"/>
  <c r="S74" i="1"/>
  <c r="V74" i="1" s="1"/>
  <c r="S65" i="1"/>
  <c r="S79" i="1"/>
  <c r="U79" i="1" s="1"/>
  <c r="S75" i="1"/>
  <c r="U75" i="1" s="1"/>
  <c r="S66" i="1"/>
  <c r="U66" i="1" s="1"/>
  <c r="S68" i="1"/>
  <c r="U68" i="1" s="1"/>
  <c r="S73" i="1"/>
  <c r="V73" i="1" s="1"/>
  <c r="S57" i="1"/>
  <c r="S71" i="1"/>
  <c r="U71" i="1" s="1"/>
  <c r="S63" i="1"/>
  <c r="U63" i="1" s="1"/>
  <c r="S69" i="1"/>
  <c r="U69" i="1" s="1"/>
  <c r="S82" i="1"/>
  <c r="U82" i="1" s="1"/>
  <c r="S64" i="1"/>
  <c r="S60" i="1"/>
  <c r="S67" i="1"/>
  <c r="U67" i="1" s="1"/>
  <c r="S51" i="1"/>
  <c r="U51" i="1" s="1"/>
  <c r="S76" i="1"/>
  <c r="U76" i="1" s="1"/>
  <c r="S80" i="1"/>
  <c r="U80" i="1" s="1"/>
  <c r="S77" i="1"/>
  <c r="V77" i="1" s="1"/>
  <c r="S62" i="1"/>
  <c r="S55" i="1"/>
  <c r="U55" i="1" s="1"/>
  <c r="S27" i="1"/>
  <c r="U27" i="1" s="1"/>
  <c r="S28" i="1"/>
  <c r="U28" i="1" s="1"/>
  <c r="S26" i="1"/>
  <c r="U26" i="1" s="1"/>
  <c r="S25" i="1"/>
  <c r="V25" i="1" s="1"/>
  <c r="S32" i="1"/>
  <c r="V32" i="1" s="1"/>
  <c r="S49" i="1"/>
  <c r="U49" i="1" s="1"/>
  <c r="S59" i="1"/>
  <c r="U59" i="1" s="1"/>
  <c r="S81" i="1"/>
  <c r="U81" i="1" s="1"/>
  <c r="S48" i="1"/>
  <c r="U48" i="1" s="1"/>
  <c r="S19" i="1"/>
  <c r="V19" i="1" s="1"/>
  <c r="S72" i="1"/>
  <c r="V72" i="1" s="1"/>
  <c r="S56" i="1"/>
  <c r="U56" i="1" s="1"/>
  <c r="S18" i="1"/>
  <c r="U18" i="1" s="1"/>
  <c r="S83" i="1"/>
  <c r="U83" i="1" s="1"/>
  <c r="S41" i="1"/>
  <c r="U41" i="1" s="1"/>
  <c r="S35" i="1"/>
  <c r="V35" i="1" s="1"/>
  <c r="S34" i="1"/>
  <c r="U34" i="1" s="1"/>
  <c r="S53" i="1"/>
  <c r="U53" i="1" s="1"/>
  <c r="S61" i="1"/>
  <c r="U61" i="1" s="1"/>
  <c r="S78" i="1"/>
  <c r="U78" i="1" s="1"/>
  <c r="S44" i="1"/>
  <c r="U44" i="1" s="1"/>
  <c r="S23" i="1"/>
  <c r="V23" i="1" s="1"/>
  <c r="S33" i="1"/>
  <c r="V33" i="1" s="1"/>
  <c r="S15" i="1"/>
  <c r="U15" i="1" s="1"/>
  <c r="S10" i="1"/>
  <c r="U10" i="1" s="1"/>
  <c r="S12" i="1"/>
  <c r="U12" i="1" s="1"/>
  <c r="S16" i="1"/>
  <c r="U16" i="1" s="1"/>
  <c r="S20" i="1"/>
  <c r="V20" i="1" s="1"/>
  <c r="S14" i="1"/>
  <c r="U14" i="1" s="1"/>
  <c r="S42" i="1"/>
  <c r="U42" i="1" s="1"/>
  <c r="S45" i="1"/>
  <c r="U45" i="1" s="1"/>
  <c r="S11" i="1"/>
  <c r="U11" i="1" s="1"/>
  <c r="S17" i="1"/>
  <c r="U17" i="1" s="1"/>
  <c r="S9" i="1"/>
  <c r="V9" i="1" s="1"/>
  <c r="S47" i="1"/>
  <c r="V47" i="1" s="1"/>
  <c r="S37" i="1"/>
  <c r="U37" i="1" s="1"/>
  <c r="S31" i="1"/>
  <c r="U31" i="1" s="1"/>
  <c r="S52" i="1"/>
  <c r="U52" i="1" s="1"/>
  <c r="S29" i="1"/>
  <c r="U29" i="1" s="1"/>
  <c r="S43" i="1"/>
  <c r="V43" i="1" s="1"/>
  <c r="S21" i="1"/>
  <c r="V21" i="1" s="1"/>
  <c r="S22" i="1"/>
  <c r="U22" i="1" s="1"/>
  <c r="S38" i="1"/>
  <c r="U38" i="1" s="1"/>
  <c r="S8" i="1"/>
  <c r="U8" i="1" s="1"/>
  <c r="S40" i="1"/>
  <c r="U40" i="1" s="1"/>
  <c r="S39" i="1"/>
  <c r="V39" i="1" s="1"/>
  <c r="S36" i="1"/>
  <c r="V36" i="1" s="1"/>
  <c r="S30" i="1"/>
  <c r="U30" i="1" s="1"/>
  <c r="S24" i="1"/>
  <c r="U24" i="1" s="1"/>
  <c r="U60" i="1" l="1"/>
  <c r="U57" i="1"/>
  <c r="U65" i="1"/>
  <c r="U58" i="1"/>
  <c r="V80" i="1"/>
  <c r="V82" i="1"/>
  <c r="V54" i="1"/>
  <c r="U64" i="1"/>
  <c r="U73" i="1"/>
  <c r="U74" i="1"/>
  <c r="U13" i="1"/>
  <c r="V76" i="1"/>
  <c r="V51" i="1"/>
  <c r="V75" i="1"/>
  <c r="V50" i="1"/>
  <c r="V71" i="1"/>
  <c r="V79" i="1"/>
  <c r="V46" i="1"/>
  <c r="U20" i="1"/>
  <c r="V48" i="1"/>
  <c r="V26" i="1"/>
  <c r="V40" i="1"/>
  <c r="V29" i="1"/>
  <c r="V44" i="1"/>
  <c r="V17" i="1"/>
  <c r="U39" i="1"/>
  <c r="V16" i="1"/>
  <c r="U19" i="1"/>
  <c r="V41" i="1"/>
  <c r="U21" i="1"/>
  <c r="U33" i="1"/>
  <c r="U32" i="1"/>
  <c r="V8" i="1"/>
  <c r="V11" i="1"/>
  <c r="V78" i="1"/>
  <c r="V81" i="1"/>
  <c r="U43" i="1"/>
  <c r="U23" i="1"/>
  <c r="U25" i="1"/>
  <c r="V14" i="1"/>
  <c r="V34" i="1"/>
  <c r="U47" i="1"/>
  <c r="U9" i="1"/>
  <c r="U35" i="1"/>
  <c r="U77" i="1"/>
  <c r="V52" i="1"/>
  <c r="V12" i="1"/>
  <c r="V83" i="1"/>
  <c r="V28" i="1"/>
  <c r="U62" i="1"/>
  <c r="U36" i="1"/>
  <c r="U72" i="1"/>
  <c r="V24" i="1"/>
  <c r="V38" i="1"/>
  <c r="V31" i="1"/>
  <c r="V45" i="1"/>
  <c r="V10" i="1"/>
  <c r="V18" i="1"/>
  <c r="V27" i="1"/>
  <c r="V30" i="1"/>
  <c r="V22" i="1"/>
  <c r="V37" i="1"/>
  <c r="V42" i="1"/>
  <c r="V15" i="1"/>
  <c r="V53" i="1"/>
  <c r="V56" i="1"/>
  <c r="V49" i="1"/>
  <c r="V55" i="1"/>
</calcChain>
</file>

<file path=xl/sharedStrings.xml><?xml version="1.0" encoding="utf-8"?>
<sst xmlns="http://schemas.openxmlformats.org/spreadsheetml/2006/main" count="545" uniqueCount="260">
  <si>
    <t>№ п/п</t>
  </si>
  <si>
    <t>Фамилия</t>
  </si>
  <si>
    <t>Имя</t>
  </si>
  <si>
    <t>Отчество</t>
  </si>
  <si>
    <t>Класс</t>
  </si>
  <si>
    <t>МАХ балл</t>
  </si>
  <si>
    <t>Общий балл</t>
  </si>
  <si>
    <t>Пол (Ж/М)</t>
  </si>
  <si>
    <t>Статус</t>
  </si>
  <si>
    <t>№1</t>
  </si>
  <si>
    <t>№2</t>
  </si>
  <si>
    <t>№3</t>
  </si>
  <si>
    <t>№4</t>
  </si>
  <si>
    <t>№5</t>
  </si>
  <si>
    <t>% выполнения</t>
  </si>
  <si>
    <t>№6</t>
  </si>
  <si>
    <t>№ части/задания</t>
  </si>
  <si>
    <t>Город</t>
  </si>
  <si>
    <t>Переславль-Залесский</t>
  </si>
  <si>
    <t>Шифр участника</t>
  </si>
  <si>
    <t>Код школы</t>
  </si>
  <si>
    <t>Итоговая ведомость школьного этапа</t>
  </si>
  <si>
    <t>М</t>
  </si>
  <si>
    <t>Уваров</t>
  </si>
  <si>
    <t>Иван</t>
  </si>
  <si>
    <t>Дмитриевич</t>
  </si>
  <si>
    <t>Э1001</t>
  </si>
  <si>
    <t>Экономика</t>
  </si>
  <si>
    <t xml:space="preserve">Мартыненко </t>
  </si>
  <si>
    <t>Кирилл</t>
  </si>
  <si>
    <t>Михайлович</t>
  </si>
  <si>
    <t>Э0601</t>
  </si>
  <si>
    <t>Артем</t>
  </si>
  <si>
    <t>Каренович</t>
  </si>
  <si>
    <t>Э0602</t>
  </si>
  <si>
    <t>Э0603</t>
  </si>
  <si>
    <t>Микеничев</t>
  </si>
  <si>
    <t>Валерий</t>
  </si>
  <si>
    <t>Валерьевич</t>
  </si>
  <si>
    <t>Соколов</t>
  </si>
  <si>
    <t xml:space="preserve">Дмитрий </t>
  </si>
  <si>
    <t>Юрьвич</t>
  </si>
  <si>
    <t>Э0604</t>
  </si>
  <si>
    <t>Ж</t>
  </si>
  <si>
    <t>Берлизова</t>
  </si>
  <si>
    <t xml:space="preserve">Мария </t>
  </si>
  <si>
    <t>Дмитриевна</t>
  </si>
  <si>
    <t>Э0801</t>
  </si>
  <si>
    <t>Гушкалов</t>
  </si>
  <si>
    <t>Никита</t>
  </si>
  <si>
    <t>Владимирович</t>
  </si>
  <si>
    <t>Э0802</t>
  </si>
  <si>
    <t>Трепачев</t>
  </si>
  <si>
    <t>Михаил</t>
  </si>
  <si>
    <t>Алексеевич</t>
  </si>
  <si>
    <t>Э0803</t>
  </si>
  <si>
    <t>Мамедов</t>
  </si>
  <si>
    <t>Георгий</t>
  </si>
  <si>
    <t>Паша-оглы</t>
  </si>
  <si>
    <t>Э0804</t>
  </si>
  <si>
    <t>Козлов</t>
  </si>
  <si>
    <t>Денис</t>
  </si>
  <si>
    <t>Анатольевич</t>
  </si>
  <si>
    <t>Э0805</t>
  </si>
  <si>
    <t>«26» сентября 2023 г.</t>
  </si>
  <si>
    <t>Чечелёв</t>
  </si>
  <si>
    <t>Егор</t>
  </si>
  <si>
    <t>Андреевич</t>
  </si>
  <si>
    <t xml:space="preserve">Бородина </t>
  </si>
  <si>
    <t xml:space="preserve">Юлия </t>
  </si>
  <si>
    <t>Алексеевна</t>
  </si>
  <si>
    <t>Э1002</t>
  </si>
  <si>
    <t xml:space="preserve">Ганина </t>
  </si>
  <si>
    <t>Вера</t>
  </si>
  <si>
    <t>Андреевна</t>
  </si>
  <si>
    <t>Э1003</t>
  </si>
  <si>
    <t>Федотова</t>
  </si>
  <si>
    <t>Виктория</t>
  </si>
  <si>
    <t xml:space="preserve">Владимировна </t>
  </si>
  <si>
    <t>Э1004</t>
  </si>
  <si>
    <t>Дыбцын</t>
  </si>
  <si>
    <t xml:space="preserve">Артём </t>
  </si>
  <si>
    <t>Станиславович</t>
  </si>
  <si>
    <t>Э1005</t>
  </si>
  <si>
    <t>Хренов</t>
  </si>
  <si>
    <t xml:space="preserve">Кирилл </t>
  </si>
  <si>
    <t xml:space="preserve">Сергеевич </t>
  </si>
  <si>
    <t>Э1006</t>
  </si>
  <si>
    <t xml:space="preserve">Бурлова </t>
  </si>
  <si>
    <t>Валерия</t>
  </si>
  <si>
    <t>Витальевна</t>
  </si>
  <si>
    <t>Э1007</t>
  </si>
  <si>
    <t>Литвиненко</t>
  </si>
  <si>
    <t>Елизавета</t>
  </si>
  <si>
    <t>Олеговна</t>
  </si>
  <si>
    <t>Э1009</t>
  </si>
  <si>
    <t>Нурдинова</t>
  </si>
  <si>
    <t>Максимовна</t>
  </si>
  <si>
    <t>Э1010</t>
  </si>
  <si>
    <t xml:space="preserve">Старшинов </t>
  </si>
  <si>
    <t>Андрей</t>
  </si>
  <si>
    <t>Э1111</t>
  </si>
  <si>
    <t>Голубев</t>
  </si>
  <si>
    <t>Э1112</t>
  </si>
  <si>
    <t>Петровнин</t>
  </si>
  <si>
    <t>Артём</t>
  </si>
  <si>
    <t>Сергеевич</t>
  </si>
  <si>
    <t>Э1113</t>
  </si>
  <si>
    <t>ж</t>
  </si>
  <si>
    <t>Корнеева</t>
  </si>
  <si>
    <t>Наталья</t>
  </si>
  <si>
    <t>Александровна</t>
  </si>
  <si>
    <t xml:space="preserve">Бровко </t>
  </si>
  <si>
    <t>Василиса</t>
  </si>
  <si>
    <t>Колесникова</t>
  </si>
  <si>
    <t>Руслановна</t>
  </si>
  <si>
    <t>Сметанина</t>
  </si>
  <si>
    <t>Антоновна</t>
  </si>
  <si>
    <t>Третьякова</t>
  </si>
  <si>
    <t>Алиса</t>
  </si>
  <si>
    <t>Сергеевна</t>
  </si>
  <si>
    <t>Э0605</t>
  </si>
  <si>
    <t>Силова</t>
  </si>
  <si>
    <t>Ульяна</t>
  </si>
  <si>
    <t>Игоревна</t>
  </si>
  <si>
    <t>Э0606</t>
  </si>
  <si>
    <t>Горбунова</t>
  </si>
  <si>
    <t>Мария</t>
  </si>
  <si>
    <t>Э0607</t>
  </si>
  <si>
    <t>Корзина</t>
  </si>
  <si>
    <t>Э0608</t>
  </si>
  <si>
    <t>м</t>
  </si>
  <si>
    <t>Андреев</t>
  </si>
  <si>
    <t>Э0609</t>
  </si>
  <si>
    <t>Мелкумян</t>
  </si>
  <si>
    <t>Ашхен</t>
  </si>
  <si>
    <t>Мгеровна</t>
  </si>
  <si>
    <t>Э0701</t>
  </si>
  <si>
    <t>Тихомиров</t>
  </si>
  <si>
    <t>Вадим</t>
  </si>
  <si>
    <t>Э0702</t>
  </si>
  <si>
    <t>Егорова</t>
  </si>
  <si>
    <t>Ярослава</t>
  </si>
  <si>
    <t>Э0703</t>
  </si>
  <si>
    <t>Алещенко</t>
  </si>
  <si>
    <t>Дарья</t>
  </si>
  <si>
    <t>Э0704</t>
  </si>
  <si>
    <t>Брянкина</t>
  </si>
  <si>
    <t>Э0705</t>
  </si>
  <si>
    <t>Новоселов</t>
  </si>
  <si>
    <t xml:space="preserve">Александрович </t>
  </si>
  <si>
    <t>Э0706</t>
  </si>
  <si>
    <t>Красовский</t>
  </si>
  <si>
    <t>Э0707</t>
  </si>
  <si>
    <t>Мосякова</t>
  </si>
  <si>
    <t>Яна</t>
  </si>
  <si>
    <t>Романовна</t>
  </si>
  <si>
    <t>Э0708</t>
  </si>
  <si>
    <t>Брехунцов</t>
  </si>
  <si>
    <t>Клим</t>
  </si>
  <si>
    <t>Овчинников</t>
  </si>
  <si>
    <t>Лев</t>
  </si>
  <si>
    <t>Александрович</t>
  </si>
  <si>
    <t>Полетаев</t>
  </si>
  <si>
    <t>Минаев</t>
  </si>
  <si>
    <t>Сергей</t>
  </si>
  <si>
    <t xml:space="preserve">Василенко </t>
  </si>
  <si>
    <t>Ксения</t>
  </si>
  <si>
    <t>Ильинична</t>
  </si>
  <si>
    <t>Э1101</t>
  </si>
  <si>
    <t>Слепенкова</t>
  </si>
  <si>
    <t>Павловна</t>
  </si>
  <si>
    <t>Э1102</t>
  </si>
  <si>
    <t>Перекупко</t>
  </si>
  <si>
    <t>Ильич</t>
  </si>
  <si>
    <t>Э-06-01</t>
  </si>
  <si>
    <t>Прохоров</t>
  </si>
  <si>
    <t>Степан</t>
  </si>
  <si>
    <t>Э-06-02</t>
  </si>
  <si>
    <t>Николай</t>
  </si>
  <si>
    <t>Э-06-03</t>
  </si>
  <si>
    <t>Труфанов</t>
  </si>
  <si>
    <t>Э-06-04</t>
  </si>
  <si>
    <t>Окунев</t>
  </si>
  <si>
    <t>Тимофей</t>
  </si>
  <si>
    <t>Э-06-05</t>
  </si>
  <si>
    <t>Савельев</t>
  </si>
  <si>
    <t>Алексей</t>
  </si>
  <si>
    <t>Э-06-06</t>
  </si>
  <si>
    <t>Базунова</t>
  </si>
  <si>
    <t>Алина</t>
  </si>
  <si>
    <t>Денисовна</t>
  </si>
  <si>
    <t>Э-06-07</t>
  </si>
  <si>
    <t>Серов</t>
  </si>
  <si>
    <t>Макар</t>
  </si>
  <si>
    <t>Э-06-08</t>
  </si>
  <si>
    <t>Маргарян</t>
  </si>
  <si>
    <t xml:space="preserve">М </t>
  </si>
  <si>
    <t>Морозов</t>
  </si>
  <si>
    <t>Васильевич</t>
  </si>
  <si>
    <t xml:space="preserve">Мазаева </t>
  </si>
  <si>
    <t>Юлия</t>
  </si>
  <si>
    <t>Сосина</t>
  </si>
  <si>
    <t>Варвара</t>
  </si>
  <si>
    <t>Коршунов</t>
  </si>
  <si>
    <t>Максим</t>
  </si>
  <si>
    <t>Барсегян</t>
  </si>
  <si>
    <t>Леон</t>
  </si>
  <si>
    <t>Гарикович</t>
  </si>
  <si>
    <t>Мартынов</t>
  </si>
  <si>
    <t>Дмитрий</t>
  </si>
  <si>
    <t>Реберг</t>
  </si>
  <si>
    <t>Герман</t>
  </si>
  <si>
    <t xml:space="preserve">Паняшкин </t>
  </si>
  <si>
    <t>Павлович</t>
  </si>
  <si>
    <t>Корчагов</t>
  </si>
  <si>
    <t>Грошев</t>
  </si>
  <si>
    <t>Зарайский</t>
  </si>
  <si>
    <t>Коряка</t>
  </si>
  <si>
    <t>Платон</t>
  </si>
  <si>
    <t>Филиппович</t>
  </si>
  <si>
    <t>Алексеев</t>
  </si>
  <si>
    <t>Илья</t>
  </si>
  <si>
    <t>Максимович</t>
  </si>
  <si>
    <t>Э1008</t>
  </si>
  <si>
    <t>Лазарева</t>
  </si>
  <si>
    <t>Антошкин</t>
  </si>
  <si>
    <t>Хритин</t>
  </si>
  <si>
    <t>Даниил</t>
  </si>
  <si>
    <t>Э1103</t>
  </si>
  <si>
    <t>Еремина</t>
  </si>
  <si>
    <t>Юрьевна</t>
  </si>
  <si>
    <t>Э1104</t>
  </si>
  <si>
    <t>Мещеряков</t>
  </si>
  <si>
    <t>Ярослав</t>
  </si>
  <si>
    <t>Э1105</t>
  </si>
  <si>
    <t>Мхоян</t>
  </si>
  <si>
    <t>Рубен</t>
  </si>
  <si>
    <t>Норайрович</t>
  </si>
  <si>
    <t>Э1106</t>
  </si>
  <si>
    <t>Миронов</t>
  </si>
  <si>
    <t>Э1107</t>
  </si>
  <si>
    <t>Ламзиков</t>
  </si>
  <si>
    <t>Игнат</t>
  </si>
  <si>
    <t>Вадимович</t>
  </si>
  <si>
    <t>Э1108</t>
  </si>
  <si>
    <t>Фомин</t>
  </si>
  <si>
    <t>Э1109</t>
  </si>
  <si>
    <t>Кокин</t>
  </si>
  <si>
    <t>Э1110</t>
  </si>
  <si>
    <t>Участник</t>
  </si>
  <si>
    <t>Д</t>
  </si>
  <si>
    <t>Ю</t>
  </si>
  <si>
    <t>К</t>
  </si>
  <si>
    <t>В</t>
  </si>
  <si>
    <t>А</t>
  </si>
  <si>
    <t>Н</t>
  </si>
  <si>
    <t>И</t>
  </si>
  <si>
    <t>Г</t>
  </si>
  <si>
    <t>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</si>
</sst>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rgb="FFE6B8B7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0" fontId="7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3" fillId="0" borderId="0" xfId="0" applyFont="1" applyAlignment="1">
      <alignment vertical="distributed"/>
    </xf>
    <xf numFmtId="0" fontId="3" fillId="2" borderId="0" xfId="0" applyFont="1" applyFill="1"/>
    <xf numFmtId="0" fontId="3" fillId="2" borderId="1" xfId="0" applyFont="1" applyFill="1" applyBorder="1"/>
    <xf numFmtId="0" fontId="3" fillId="3" borderId="0" xfId="0" applyFont="1" applyFill="1"/>
    <xf numFmtId="0" fontId="3" fillId="4" borderId="0" xfId="0" applyFont="1" applyFill="1"/>
    <xf numFmtId="49" fontId="3" fillId="0" borderId="0" xfId="0" applyNumberFormat="1" applyFont="1"/>
    <xf numFmtId="0" fontId="3" fillId="5" borderId="0" xfId="0" applyFont="1" applyFill="1"/>
    <xf numFmtId="0" fontId="6" fillId="4" borderId="1" xfId="2" applyFont="1" applyFill="1" applyBorder="1"/>
    <xf numFmtId="0" fontId="5" fillId="4" borderId="1" xfId="4" applyFont="1" applyFill="1" applyBorder="1"/>
    <xf numFmtId="0" fontId="6" fillId="2" borderId="1" xfId="2" applyFont="1" applyFill="1" applyBorder="1"/>
    <xf numFmtId="0" fontId="6" fillId="3" borderId="1" xfId="2" applyFont="1" applyFill="1" applyBorder="1"/>
    <xf numFmtId="49" fontId="3" fillId="3" borderId="0" xfId="0" applyNumberFormat="1" applyFont="1" applyFill="1"/>
    <xf numFmtId="0" fontId="6" fillId="3" borderId="1" xfId="1" applyFont="1" applyFill="1" applyBorder="1"/>
    <xf numFmtId="0" fontId="5" fillId="3" borderId="1" xfId="0" applyFont="1" applyFill="1" applyBorder="1"/>
    <xf numFmtId="0" fontId="5" fillId="5" borderId="1" xfId="0" applyFont="1" applyFill="1" applyBorder="1"/>
    <xf numFmtId="0" fontId="3" fillId="4" borderId="1" xfId="2" applyFont="1" applyFill="1" applyBorder="1"/>
    <xf numFmtId="164" fontId="3" fillId="4" borderId="1" xfId="1" applyNumberFormat="1" applyFont="1" applyFill="1" applyBorder="1"/>
    <xf numFmtId="0" fontId="3" fillId="3" borderId="1" xfId="0" applyFont="1" applyFill="1" applyBorder="1"/>
    <xf numFmtId="0" fontId="3" fillId="4" borderId="1" xfId="0" applyFont="1" applyFill="1" applyBorder="1"/>
    <xf numFmtId="0" fontId="6" fillId="4" borderId="1" xfId="0" applyFont="1" applyFill="1" applyBorder="1"/>
    <xf numFmtId="9" fontId="5" fillId="3" borderId="1" xfId="13" applyFont="1" applyFill="1" applyBorder="1" applyAlignment="1"/>
    <xf numFmtId="1" fontId="3" fillId="0" borderId="0" xfId="0" applyNumberFormat="1" applyFont="1"/>
    <xf numFmtId="1" fontId="5" fillId="4" borderId="1" xfId="0" applyNumberFormat="1" applyFont="1" applyFill="1" applyBorder="1"/>
    <xf numFmtId="1" fontId="3" fillId="4" borderId="1" xfId="0" applyNumberFormat="1" applyFont="1" applyFill="1" applyBorder="1"/>
    <xf numFmtId="1" fontId="6" fillId="4" borderId="1" xfId="0" applyNumberFormat="1" applyFont="1" applyFill="1" applyBorder="1" applyAlignment="1">
      <alignment horizontal="right"/>
    </xf>
    <xf numFmtId="1" fontId="3" fillId="4" borderId="0" xfId="0" applyNumberFormat="1" applyFont="1" applyFill="1"/>
    <xf numFmtId="0" fontId="10" fillId="0" borderId="0" xfId="0" applyFont="1"/>
    <xf numFmtId="0" fontId="10" fillId="7" borderId="0" xfId="0" applyFont="1" applyFill="1"/>
    <xf numFmtId="0" fontId="12" fillId="8" borderId="1" xfId="0" applyFont="1" applyFill="1" applyBorder="1"/>
    <xf numFmtId="0" fontId="3" fillId="4" borderId="7" xfId="0" applyFont="1" applyFill="1" applyBorder="1"/>
    <xf numFmtId="0" fontId="13" fillId="3" borderId="1" xfId="0" applyFont="1" applyFill="1" applyBorder="1"/>
    <xf numFmtId="49" fontId="3" fillId="6" borderId="2" xfId="0" applyNumberFormat="1" applyFont="1" applyFill="1" applyBorder="1" applyAlignment="1">
      <alignment horizontal="center" vertical="top" wrapText="1"/>
    </xf>
    <xf numFmtId="49" fontId="3" fillId="6" borderId="5" xfId="0" applyNumberFormat="1" applyFont="1" applyFill="1" applyBorder="1" applyAlignment="1">
      <alignment horizontal="center" vertical="top" wrapText="1"/>
    </xf>
    <xf numFmtId="49" fontId="3" fillId="6" borderId="6" xfId="0" applyNumberFormat="1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horizontal="center" vertical="top" wrapText="1"/>
    </xf>
    <xf numFmtId="1" fontId="3" fillId="6" borderId="2" xfId="0" applyNumberFormat="1" applyFont="1" applyFill="1" applyBorder="1" applyAlignment="1">
      <alignment horizontal="center" vertical="top" wrapText="1"/>
    </xf>
    <xf numFmtId="1" fontId="3" fillId="6" borderId="5" xfId="0" applyNumberFormat="1" applyFont="1" applyFill="1" applyBorder="1" applyAlignment="1">
      <alignment horizontal="center" vertical="top" wrapText="1"/>
    </xf>
    <xf numFmtId="1" fontId="3" fillId="6" borderId="6" xfId="0" applyNumberFormat="1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0" fontId="10" fillId="0" borderId="0" xfId="0" applyFont="1"/>
    <xf numFmtId="0" fontId="3" fillId="0" borderId="0" xfId="0" applyFont="1"/>
    <xf numFmtId="0" fontId="12" fillId="0" borderId="0" xfId="0" applyFont="1"/>
    <xf numFmtId="1" fontId="12" fillId="0" borderId="0" xfId="0" applyNumberFormat="1" applyFont="1"/>
    <xf numFmtId="0" fontId="14" fillId="9" borderId="0" xfId="0" applyFont="1" applyFill="1"/>
    <xf numFmtId="49" fontId="12" fillId="0" borderId="0" xfId="0" applyNumberFormat="1" applyFont="1"/>
    <xf numFmtId="0" fontId="14" fillId="0" borderId="0" xfId="0" applyFont="1"/>
    <xf numFmtId="0" fontId="12" fillId="10" borderId="1" xfId="0" applyFont="1" applyFill="1" applyBorder="1"/>
    <xf numFmtId="0" fontId="12" fillId="8" borderId="7" xfId="0" applyFont="1" applyFill="1" applyBorder="1"/>
    <xf numFmtId="164" fontId="12" fillId="8" borderId="7" xfId="0" applyNumberFormat="1" applyFont="1" applyFill="1" applyBorder="1"/>
    <xf numFmtId="1" fontId="12" fillId="8" borderId="7" xfId="0" applyNumberFormat="1" applyFont="1" applyFill="1" applyBorder="1"/>
    <xf numFmtId="0" fontId="6" fillId="10" borderId="7" xfId="0" applyFont="1" applyFill="1" applyBorder="1"/>
    <xf numFmtId="0" fontId="12" fillId="11" borderId="7" xfId="0" applyFont="1" applyFill="1" applyBorder="1"/>
    <xf numFmtId="0" fontId="12" fillId="12" borderId="7" xfId="0" applyFont="1" applyFill="1" applyBorder="1"/>
    <xf numFmtId="9" fontId="12" fillId="10" borderId="7" xfId="0" applyNumberFormat="1" applyFont="1" applyFill="1" applyBorder="1"/>
    <xf numFmtId="0" fontId="12" fillId="10" borderId="7" xfId="0" applyFont="1" applyFill="1" applyBorder="1"/>
    <xf numFmtId="0" fontId="6" fillId="11" borderId="7" xfId="0" applyFont="1" applyFill="1" applyBorder="1"/>
    <xf numFmtId="0" fontId="12" fillId="10" borderId="6" xfId="0" applyFont="1" applyFill="1" applyBorder="1"/>
    <xf numFmtId="0" fontId="12" fillId="8" borderId="8" xfId="0" applyFont="1" applyFill="1" applyBorder="1"/>
    <xf numFmtId="164" fontId="12" fillId="8" borderId="8" xfId="0" applyNumberFormat="1" applyFont="1" applyFill="1" applyBorder="1"/>
    <xf numFmtId="1" fontId="12" fillId="8" borderId="8" xfId="0" applyNumberFormat="1" applyFont="1" applyFill="1" applyBorder="1"/>
    <xf numFmtId="0" fontId="6" fillId="10" borderId="8" xfId="0" applyFont="1" applyFill="1" applyBorder="1"/>
    <xf numFmtId="0" fontId="6" fillId="11" borderId="8" xfId="0" applyFont="1" applyFill="1" applyBorder="1"/>
    <xf numFmtId="0" fontId="12" fillId="12" borderId="8" xfId="0" applyFont="1" applyFill="1" applyBorder="1"/>
    <xf numFmtId="9" fontId="12" fillId="10" borderId="8" xfId="0" applyNumberFormat="1" applyFont="1" applyFill="1" applyBorder="1"/>
    <xf numFmtId="0" fontId="12" fillId="10" borderId="8" xfId="0" applyFont="1" applyFill="1" applyBorder="1"/>
    <xf numFmtId="0" fontId="6" fillId="8" borderId="7" xfId="0" applyFont="1" applyFill="1" applyBorder="1"/>
    <xf numFmtId="1" fontId="6" fillId="8" borderId="7" xfId="0" applyNumberFormat="1" applyFont="1" applyFill="1" applyBorder="1" applyAlignment="1">
      <alignment horizontal="right"/>
    </xf>
  </cellXfs>
  <cellStyles count="14">
    <cellStyle name="Excel Built-in Normal" xfId="6"/>
    <cellStyle name="Excel Built-in Normal 1" xfId="7"/>
    <cellStyle name="Excel Built-in Normal 2" xfId="5"/>
    <cellStyle name="TableStyleLight1" xfId="8"/>
    <cellStyle name="Обычный" xfId="0" builtinId="0"/>
    <cellStyle name="Обычный 2" xfId="2"/>
    <cellStyle name="Обычный 3" xfId="4"/>
    <cellStyle name="Обычный 3 2" xfId="11"/>
    <cellStyle name="Обычный 4" xfId="1"/>
    <cellStyle name="Обычный 5" xfId="3"/>
    <cellStyle name="Обычный 5 2" xfId="10"/>
    <cellStyle name="Обычный 6" xfId="9"/>
    <cellStyle name="Обычный 6 2" xfId="12"/>
    <cellStyle name="Процентный" xfId="13" builtinId="5"/>
  </cellStyles>
  <dxfs count="0"/>
  <tableStyles count="0" defaultTableStyle="TableStyleMedium2" defaultPivotStyle="PivotStyleLight16"/>
  <colors>
    <mruColors>
      <color rgb="FFFFB3B3"/>
      <color rgb="FF99BCE7"/>
      <color rgb="FF6EA0DC"/>
      <color rgb="FFFF7575"/>
      <color rgb="FFFFE285"/>
      <color rgb="FFFFD653"/>
      <color rgb="FFFFCF37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"/>
  <sheetViews>
    <sheetView topLeftCell="A25" zoomScale="70" zoomScaleNormal="70" workbookViewId="0">
      <selection activeCell="A34" sqref="A34:XFD34"/>
    </sheetView>
  </sheetViews>
  <sheetFormatPr defaultColWidth="9.140625" defaultRowHeight="18.75" x14ac:dyDescent="0.3"/>
  <cols>
    <col min="1" max="1" width="7.42578125" style="5" customWidth="1"/>
    <col min="2" max="2" width="6.85546875" style="6" hidden="1" customWidth="1"/>
    <col min="3" max="3" width="20.28515625" style="6" customWidth="1"/>
    <col min="4" max="4" width="18" style="6" hidden="1" customWidth="1"/>
    <col min="5" max="5" width="22.140625" style="6" hidden="1" customWidth="1"/>
    <col min="6" max="6" width="4.140625" style="6" hidden="1" customWidth="1"/>
    <col min="7" max="8" width="4.140625" style="6" customWidth="1"/>
    <col min="9" max="9" width="13.140625" style="6" customWidth="1"/>
    <col min="10" max="10" width="8.140625" style="27" customWidth="1"/>
    <col min="11" max="11" width="12.28515625" style="6" hidden="1" customWidth="1"/>
    <col min="12" max="12" width="25.7109375" style="5" customWidth="1"/>
    <col min="13" max="13" width="6.140625" style="3" customWidth="1"/>
    <col min="14" max="17" width="6" style="3" customWidth="1"/>
    <col min="18" max="18" width="6.140625" style="3" customWidth="1"/>
    <col min="19" max="19" width="10.140625" style="13" customWidth="1"/>
    <col min="20" max="20" width="10" style="8" customWidth="1"/>
    <col min="21" max="21" width="10" style="5" customWidth="1"/>
    <col min="22" max="22" width="12.5703125" style="13" customWidth="1"/>
    <col min="23" max="16384" width="9.140625" style="1"/>
  </cols>
  <sheetData>
    <row r="1" spans="1:22" x14ac:dyDescent="0.3">
      <c r="A1" s="1"/>
      <c r="B1" s="1"/>
      <c r="C1" s="1"/>
      <c r="D1" s="1"/>
      <c r="E1" s="1"/>
      <c r="F1" s="1"/>
      <c r="G1" s="1"/>
      <c r="H1" s="1"/>
      <c r="I1" s="1"/>
      <c r="J1" s="23"/>
      <c r="K1" s="1"/>
      <c r="L1" s="1"/>
      <c r="M1" s="1"/>
      <c r="N1" s="1"/>
      <c r="O1" s="1"/>
      <c r="P1" s="1"/>
      <c r="Q1" s="1"/>
      <c r="R1" s="1"/>
      <c r="S1" s="7"/>
      <c r="T1" s="1"/>
      <c r="U1" s="1"/>
      <c r="V1" s="7"/>
    </row>
    <row r="2" spans="1:22" x14ac:dyDescent="0.3">
      <c r="A2" s="1"/>
      <c r="B2" s="1"/>
      <c r="C2" s="1"/>
      <c r="D2" s="1"/>
      <c r="E2" s="1"/>
      <c r="F2" s="1"/>
      <c r="G2" s="1"/>
      <c r="H2" s="1"/>
      <c r="I2" s="1"/>
      <c r="J2" s="23"/>
      <c r="K2" s="1"/>
      <c r="L2" s="1"/>
      <c r="M2" s="1"/>
      <c r="N2" s="1"/>
      <c r="O2" s="1"/>
      <c r="P2" s="1"/>
      <c r="Q2" s="1"/>
      <c r="R2" s="1"/>
      <c r="S2" s="7"/>
      <c r="T2" s="1"/>
      <c r="U2" s="1"/>
      <c r="V2" s="7"/>
    </row>
    <row r="3" spans="1:22" x14ac:dyDescent="0.3">
      <c r="A3" s="1" t="s">
        <v>21</v>
      </c>
      <c r="B3" s="1"/>
      <c r="C3" s="1"/>
      <c r="D3" s="1"/>
      <c r="E3" s="1"/>
      <c r="F3" s="1"/>
      <c r="G3" s="1"/>
      <c r="H3" s="1"/>
      <c r="I3" s="1"/>
      <c r="J3" s="23"/>
      <c r="K3" s="28"/>
      <c r="L3" s="29" t="s">
        <v>27</v>
      </c>
      <c r="M3" s="1"/>
      <c r="N3" s="1"/>
      <c r="O3" s="1"/>
      <c r="P3" s="1"/>
      <c r="Q3" s="1"/>
      <c r="R3" s="1"/>
      <c r="S3" s="7"/>
      <c r="T3" s="1"/>
      <c r="U3" s="1"/>
      <c r="V3" s="7"/>
    </row>
    <row r="4" spans="1:22" x14ac:dyDescent="0.3">
      <c r="A4" s="44" t="s">
        <v>64</v>
      </c>
      <c r="B4" s="45"/>
      <c r="C4" s="45"/>
      <c r="D4" s="45"/>
      <c r="E4" s="1"/>
      <c r="F4" s="1"/>
      <c r="G4" s="1"/>
      <c r="H4" s="1"/>
      <c r="I4" s="1"/>
      <c r="J4" s="23"/>
      <c r="K4" s="1"/>
      <c r="L4" s="1"/>
      <c r="M4" s="1"/>
      <c r="N4" s="1"/>
      <c r="O4" s="1"/>
      <c r="P4" s="1"/>
      <c r="Q4" s="1"/>
      <c r="R4" s="1"/>
      <c r="S4" s="7"/>
      <c r="T4" s="1"/>
      <c r="U4" s="1"/>
      <c r="V4" s="7"/>
    </row>
    <row r="5" spans="1:22" s="2" customFormat="1" ht="22.5" customHeight="1" x14ac:dyDescent="0.25">
      <c r="A5" s="36" t="s">
        <v>0</v>
      </c>
      <c r="B5" s="36" t="s">
        <v>7</v>
      </c>
      <c r="C5" s="36" t="s">
        <v>1</v>
      </c>
      <c r="D5" s="36" t="s">
        <v>2</v>
      </c>
      <c r="E5" s="36" t="s">
        <v>3</v>
      </c>
      <c r="F5" s="36"/>
      <c r="G5" s="36"/>
      <c r="H5" s="36"/>
      <c r="I5" s="36" t="s">
        <v>20</v>
      </c>
      <c r="J5" s="39" t="s">
        <v>4</v>
      </c>
      <c r="K5" s="36" t="s">
        <v>19</v>
      </c>
      <c r="L5" s="36" t="s">
        <v>17</v>
      </c>
      <c r="M5" s="42" t="s">
        <v>16</v>
      </c>
      <c r="N5" s="43"/>
      <c r="O5" s="43"/>
      <c r="P5" s="43"/>
      <c r="Q5" s="43"/>
      <c r="R5" s="43"/>
      <c r="S5" s="33" t="s">
        <v>6</v>
      </c>
      <c r="T5" s="36" t="s">
        <v>5</v>
      </c>
      <c r="U5" s="36" t="s">
        <v>14</v>
      </c>
      <c r="V5" s="33" t="s">
        <v>8</v>
      </c>
    </row>
    <row r="6" spans="1:22" s="2" customFormat="1" ht="16.5" customHeight="1" x14ac:dyDescent="0.25">
      <c r="A6" s="37"/>
      <c r="B6" s="37"/>
      <c r="C6" s="37"/>
      <c r="D6" s="37"/>
      <c r="E6" s="37"/>
      <c r="F6" s="37"/>
      <c r="G6" s="37"/>
      <c r="H6" s="37"/>
      <c r="I6" s="37"/>
      <c r="J6" s="40"/>
      <c r="K6" s="37"/>
      <c r="L6" s="37"/>
      <c r="M6" s="36" t="s">
        <v>9</v>
      </c>
      <c r="N6" s="36" t="s">
        <v>10</v>
      </c>
      <c r="O6" s="36" t="s">
        <v>11</v>
      </c>
      <c r="P6" s="36" t="s">
        <v>12</v>
      </c>
      <c r="Q6" s="36" t="s">
        <v>13</v>
      </c>
      <c r="R6" s="36" t="s">
        <v>15</v>
      </c>
      <c r="S6" s="34"/>
      <c r="T6" s="37"/>
      <c r="U6" s="37"/>
      <c r="V6" s="34"/>
    </row>
    <row r="7" spans="1:22" s="2" customFormat="1" x14ac:dyDescent="0.25">
      <c r="A7" s="38"/>
      <c r="B7" s="38"/>
      <c r="C7" s="38"/>
      <c r="D7" s="38"/>
      <c r="E7" s="38"/>
      <c r="F7" s="38"/>
      <c r="G7" s="38"/>
      <c r="H7" s="38"/>
      <c r="I7" s="38"/>
      <c r="J7" s="41"/>
      <c r="K7" s="38"/>
      <c r="L7" s="38"/>
      <c r="M7" s="38"/>
      <c r="N7" s="38"/>
      <c r="O7" s="38"/>
      <c r="P7" s="38"/>
      <c r="Q7" s="38"/>
      <c r="R7" s="38"/>
      <c r="S7" s="35"/>
      <c r="T7" s="38"/>
      <c r="U7" s="38"/>
      <c r="V7" s="35"/>
    </row>
    <row r="8" spans="1:22" x14ac:dyDescent="0.3">
      <c r="A8" s="19">
        <v>1</v>
      </c>
      <c r="B8" s="20" t="s">
        <v>108</v>
      </c>
      <c r="C8" s="20" t="s">
        <v>189</v>
      </c>
      <c r="D8" s="20" t="s">
        <v>190</v>
      </c>
      <c r="E8" s="20" t="s">
        <v>191</v>
      </c>
      <c r="F8" s="18" t="str">
        <f>LEFT(C8,1)</f>
        <v>Б</v>
      </c>
      <c r="G8" s="18" t="str">
        <f t="shared" ref="G8:H8" si="0">LEFT(D8,1)</f>
        <v>А</v>
      </c>
      <c r="H8" s="18" t="str">
        <f t="shared" si="0"/>
        <v>Д</v>
      </c>
      <c r="I8" s="20">
        <v>764206</v>
      </c>
      <c r="J8" s="25">
        <v>6</v>
      </c>
      <c r="K8" s="20" t="s">
        <v>192</v>
      </c>
      <c r="L8" s="19" t="s">
        <v>18</v>
      </c>
      <c r="M8" s="4">
        <v>2</v>
      </c>
      <c r="N8" s="4">
        <v>6</v>
      </c>
      <c r="O8" s="4">
        <v>10</v>
      </c>
      <c r="P8" s="4">
        <v>20</v>
      </c>
      <c r="Q8" s="4"/>
      <c r="R8" s="4"/>
      <c r="S8" s="14">
        <f t="shared" ref="S8:S39" si="1">SUM(M8:R8)</f>
        <v>38</v>
      </c>
      <c r="T8" s="16">
        <v>55</v>
      </c>
      <c r="U8" s="22">
        <f t="shared" ref="U8:U39" si="2">S8/T8</f>
        <v>0.69090909090909092</v>
      </c>
      <c r="V8" s="15" t="str">
        <f t="shared" ref="V8:V39" si="3">IF(S8&gt;75%*T8,"Победитель",IF(S8&gt;50%*T8,"Призёр","Участник"))</f>
        <v>Призёр</v>
      </c>
    </row>
    <row r="9" spans="1:22" x14ac:dyDescent="0.3">
      <c r="A9" s="19">
        <v>2</v>
      </c>
      <c r="B9" s="20" t="s">
        <v>131</v>
      </c>
      <c r="C9" s="20" t="s">
        <v>173</v>
      </c>
      <c r="D9" s="20" t="s">
        <v>49</v>
      </c>
      <c r="E9" s="20" t="s">
        <v>174</v>
      </c>
      <c r="F9" s="18" t="str">
        <f t="shared" ref="F9:F72" si="4">LEFT(C9,1)</f>
        <v>П</v>
      </c>
      <c r="G9" s="18" t="str">
        <f t="shared" ref="G9:G72" si="5">LEFT(D9,1)</f>
        <v>Н</v>
      </c>
      <c r="H9" s="18" t="str">
        <f t="shared" ref="H9:H72" si="6">LEFT(E9,1)</f>
        <v>И</v>
      </c>
      <c r="I9" s="20">
        <v>764206</v>
      </c>
      <c r="J9" s="25">
        <v>6</v>
      </c>
      <c r="K9" s="20" t="s">
        <v>175</v>
      </c>
      <c r="L9" s="19" t="s">
        <v>18</v>
      </c>
      <c r="M9" s="4">
        <v>4</v>
      </c>
      <c r="N9" s="4">
        <v>5</v>
      </c>
      <c r="O9" s="4">
        <v>4</v>
      </c>
      <c r="P9" s="4">
        <v>20</v>
      </c>
      <c r="Q9" s="4"/>
      <c r="R9" s="4"/>
      <c r="S9" s="14">
        <f t="shared" si="1"/>
        <v>33</v>
      </c>
      <c r="T9" s="16">
        <v>55</v>
      </c>
      <c r="U9" s="22">
        <f t="shared" si="2"/>
        <v>0.6</v>
      </c>
      <c r="V9" s="15" t="str">
        <f t="shared" si="3"/>
        <v>Призёр</v>
      </c>
    </row>
    <row r="10" spans="1:22" x14ac:dyDescent="0.3">
      <c r="A10" s="19">
        <v>3</v>
      </c>
      <c r="B10" s="20" t="s">
        <v>108</v>
      </c>
      <c r="C10" s="20" t="s">
        <v>122</v>
      </c>
      <c r="D10" s="20" t="s">
        <v>123</v>
      </c>
      <c r="E10" s="20" t="s">
        <v>124</v>
      </c>
      <c r="F10" s="18" t="str">
        <f t="shared" si="4"/>
        <v>С</v>
      </c>
      <c r="G10" s="18" t="str">
        <f t="shared" si="5"/>
        <v>У</v>
      </c>
      <c r="H10" s="18" t="str">
        <f t="shared" si="6"/>
        <v>И</v>
      </c>
      <c r="I10" s="9">
        <v>760189</v>
      </c>
      <c r="J10" s="25">
        <v>6</v>
      </c>
      <c r="K10" s="20" t="s">
        <v>125</v>
      </c>
      <c r="L10" s="12" t="s">
        <v>18</v>
      </c>
      <c r="M10" s="11">
        <v>4</v>
      </c>
      <c r="N10" s="11">
        <v>12</v>
      </c>
      <c r="O10" s="11">
        <v>2</v>
      </c>
      <c r="P10" s="11">
        <v>12</v>
      </c>
      <c r="Q10" s="11"/>
      <c r="R10" s="11"/>
      <c r="S10" s="14">
        <f t="shared" si="1"/>
        <v>30</v>
      </c>
      <c r="T10" s="16">
        <v>55</v>
      </c>
      <c r="U10" s="22">
        <f t="shared" si="2"/>
        <v>0.54545454545454541</v>
      </c>
      <c r="V10" s="15" t="str">
        <f t="shared" si="3"/>
        <v>Призёр</v>
      </c>
    </row>
    <row r="11" spans="1:22" x14ac:dyDescent="0.3">
      <c r="A11" s="19">
        <v>4</v>
      </c>
      <c r="B11" s="20" t="s">
        <v>131</v>
      </c>
      <c r="C11" s="20" t="s">
        <v>176</v>
      </c>
      <c r="D11" s="20" t="s">
        <v>179</v>
      </c>
      <c r="E11" s="31" t="s">
        <v>174</v>
      </c>
      <c r="F11" s="18" t="str">
        <f t="shared" si="4"/>
        <v>П</v>
      </c>
      <c r="G11" s="18" t="str">
        <f t="shared" si="5"/>
        <v>Н</v>
      </c>
      <c r="H11" s="18" t="str">
        <f t="shared" si="6"/>
        <v>И</v>
      </c>
      <c r="I11" s="20">
        <v>764206</v>
      </c>
      <c r="J11" s="25">
        <v>6</v>
      </c>
      <c r="K11" s="20" t="s">
        <v>180</v>
      </c>
      <c r="L11" s="19" t="s">
        <v>18</v>
      </c>
      <c r="M11" s="4">
        <v>3</v>
      </c>
      <c r="N11" s="4">
        <v>2</v>
      </c>
      <c r="O11" s="4">
        <v>8</v>
      </c>
      <c r="P11" s="4">
        <v>14</v>
      </c>
      <c r="Q11" s="4"/>
      <c r="R11" s="4"/>
      <c r="S11" s="14">
        <f t="shared" si="1"/>
        <v>27</v>
      </c>
      <c r="T11" s="16">
        <v>55</v>
      </c>
      <c r="U11" s="22">
        <f t="shared" si="2"/>
        <v>0.49090909090909091</v>
      </c>
      <c r="V11" s="15" t="str">
        <f t="shared" si="3"/>
        <v>Участник</v>
      </c>
    </row>
    <row r="12" spans="1:22" x14ac:dyDescent="0.3">
      <c r="A12" s="19">
        <v>5</v>
      </c>
      <c r="B12" s="20" t="s">
        <v>131</v>
      </c>
      <c r="C12" s="20" t="s">
        <v>176</v>
      </c>
      <c r="D12" s="31" t="s">
        <v>177</v>
      </c>
      <c r="E12" s="31" t="s">
        <v>174</v>
      </c>
      <c r="F12" s="18" t="str">
        <f t="shared" si="4"/>
        <v>П</v>
      </c>
      <c r="G12" s="18" t="str">
        <f t="shared" si="5"/>
        <v>С</v>
      </c>
      <c r="H12" s="18" t="str">
        <f t="shared" si="6"/>
        <v>И</v>
      </c>
      <c r="I12" s="9">
        <v>764206</v>
      </c>
      <c r="J12" s="25">
        <v>6</v>
      </c>
      <c r="K12" s="20" t="s">
        <v>178</v>
      </c>
      <c r="L12" s="12" t="s">
        <v>18</v>
      </c>
      <c r="M12" s="11">
        <v>2</v>
      </c>
      <c r="N12" s="11">
        <v>5</v>
      </c>
      <c r="O12" s="11">
        <v>4</v>
      </c>
      <c r="P12" s="11">
        <v>12</v>
      </c>
      <c r="Q12" s="11"/>
      <c r="R12" s="11"/>
      <c r="S12" s="14">
        <f t="shared" si="1"/>
        <v>23</v>
      </c>
      <c r="T12" s="16">
        <v>55</v>
      </c>
      <c r="U12" s="22">
        <f t="shared" si="2"/>
        <v>0.41818181818181815</v>
      </c>
      <c r="V12" s="15" t="str">
        <f t="shared" si="3"/>
        <v>Участник</v>
      </c>
    </row>
    <row r="13" spans="1:22" x14ac:dyDescent="0.3">
      <c r="A13" s="19">
        <v>6</v>
      </c>
      <c r="B13" s="20" t="s">
        <v>131</v>
      </c>
      <c r="C13" s="20" t="s">
        <v>193</v>
      </c>
      <c r="D13" s="20" t="s">
        <v>194</v>
      </c>
      <c r="E13" s="20" t="s">
        <v>106</v>
      </c>
      <c r="F13" s="18" t="str">
        <f t="shared" si="4"/>
        <v>С</v>
      </c>
      <c r="G13" s="18" t="str">
        <f t="shared" si="5"/>
        <v>М</v>
      </c>
      <c r="H13" s="18" t="str">
        <f t="shared" si="6"/>
        <v>С</v>
      </c>
      <c r="I13" s="20">
        <v>764206</v>
      </c>
      <c r="J13" s="25">
        <v>6</v>
      </c>
      <c r="K13" s="20" t="s">
        <v>195</v>
      </c>
      <c r="L13" s="19" t="s">
        <v>18</v>
      </c>
      <c r="M13" s="4">
        <v>4</v>
      </c>
      <c r="N13" s="4">
        <v>5</v>
      </c>
      <c r="O13" s="4">
        <v>6</v>
      </c>
      <c r="P13" s="4">
        <v>8</v>
      </c>
      <c r="Q13" s="4"/>
      <c r="R13" s="4"/>
      <c r="S13" s="14">
        <f t="shared" si="1"/>
        <v>23</v>
      </c>
      <c r="T13" s="16">
        <v>55</v>
      </c>
      <c r="U13" s="22">
        <f t="shared" si="2"/>
        <v>0.41818181818181815</v>
      </c>
      <c r="V13" s="15" t="str">
        <f t="shared" si="3"/>
        <v>Участник</v>
      </c>
    </row>
    <row r="14" spans="1:22" x14ac:dyDescent="0.3">
      <c r="A14" s="19">
        <v>7</v>
      </c>
      <c r="B14" s="20" t="s">
        <v>108</v>
      </c>
      <c r="C14" s="20" t="s">
        <v>126</v>
      </c>
      <c r="D14" s="20" t="s">
        <v>127</v>
      </c>
      <c r="E14" s="20" t="s">
        <v>46</v>
      </c>
      <c r="F14" s="18" t="str">
        <f t="shared" si="4"/>
        <v>Г</v>
      </c>
      <c r="G14" s="18" t="str">
        <f t="shared" si="5"/>
        <v>М</v>
      </c>
      <c r="H14" s="18" t="str">
        <f t="shared" si="6"/>
        <v>Д</v>
      </c>
      <c r="I14" s="20">
        <v>760189</v>
      </c>
      <c r="J14" s="25">
        <v>6</v>
      </c>
      <c r="K14" s="20" t="s">
        <v>128</v>
      </c>
      <c r="L14" s="12" t="s">
        <v>18</v>
      </c>
      <c r="M14" s="4">
        <v>4</v>
      </c>
      <c r="N14" s="4">
        <v>12</v>
      </c>
      <c r="O14" s="4">
        <v>0</v>
      </c>
      <c r="P14" s="4">
        <v>6</v>
      </c>
      <c r="Q14" s="4"/>
      <c r="R14" s="4"/>
      <c r="S14" s="14">
        <f t="shared" si="1"/>
        <v>22</v>
      </c>
      <c r="T14" s="16">
        <v>55</v>
      </c>
      <c r="U14" s="22">
        <f t="shared" si="2"/>
        <v>0.4</v>
      </c>
      <c r="V14" s="15" t="str">
        <f t="shared" si="3"/>
        <v>Участник</v>
      </c>
    </row>
    <row r="15" spans="1:22" x14ac:dyDescent="0.3">
      <c r="A15" s="19">
        <v>8</v>
      </c>
      <c r="B15" s="20" t="s">
        <v>108</v>
      </c>
      <c r="C15" s="20" t="s">
        <v>129</v>
      </c>
      <c r="D15" s="20" t="s">
        <v>127</v>
      </c>
      <c r="E15" s="20" t="s">
        <v>97</v>
      </c>
      <c r="F15" s="18" t="str">
        <f t="shared" si="4"/>
        <v>К</v>
      </c>
      <c r="G15" s="18" t="str">
        <f t="shared" si="5"/>
        <v>М</v>
      </c>
      <c r="H15" s="18" t="str">
        <f t="shared" si="6"/>
        <v>М</v>
      </c>
      <c r="I15" s="9">
        <v>760189</v>
      </c>
      <c r="J15" s="25">
        <v>6</v>
      </c>
      <c r="K15" s="20" t="s">
        <v>130</v>
      </c>
      <c r="L15" s="12" t="s">
        <v>18</v>
      </c>
      <c r="M15" s="11">
        <v>4</v>
      </c>
      <c r="N15" s="11">
        <v>12</v>
      </c>
      <c r="O15" s="11">
        <v>0</v>
      </c>
      <c r="P15" s="11">
        <v>6</v>
      </c>
      <c r="Q15" s="11"/>
      <c r="R15" s="11"/>
      <c r="S15" s="14">
        <f t="shared" si="1"/>
        <v>22</v>
      </c>
      <c r="T15" s="16">
        <v>55</v>
      </c>
      <c r="U15" s="22">
        <f t="shared" si="2"/>
        <v>0.4</v>
      </c>
      <c r="V15" s="15" t="str">
        <f t="shared" si="3"/>
        <v>Участник</v>
      </c>
    </row>
    <row r="16" spans="1:22" x14ac:dyDescent="0.3">
      <c r="A16" s="19">
        <v>9</v>
      </c>
      <c r="B16" s="20" t="s">
        <v>108</v>
      </c>
      <c r="C16" s="20" t="s">
        <v>114</v>
      </c>
      <c r="D16" s="20" t="s">
        <v>89</v>
      </c>
      <c r="E16" s="20" t="s">
        <v>115</v>
      </c>
      <c r="F16" s="18" t="str">
        <f t="shared" si="4"/>
        <v>К</v>
      </c>
      <c r="G16" s="18" t="str">
        <f t="shared" si="5"/>
        <v>В</v>
      </c>
      <c r="H16" s="18" t="str">
        <f t="shared" si="6"/>
        <v>Р</v>
      </c>
      <c r="I16" s="9">
        <v>760189</v>
      </c>
      <c r="J16" s="25">
        <v>6</v>
      </c>
      <c r="K16" s="20" t="s">
        <v>35</v>
      </c>
      <c r="L16" s="12" t="s">
        <v>18</v>
      </c>
      <c r="M16" s="11">
        <v>2</v>
      </c>
      <c r="N16" s="11">
        <v>12</v>
      </c>
      <c r="O16" s="11">
        <v>0</v>
      </c>
      <c r="P16" s="11">
        <v>6</v>
      </c>
      <c r="Q16" s="11"/>
      <c r="R16" s="11"/>
      <c r="S16" s="14">
        <f t="shared" si="1"/>
        <v>20</v>
      </c>
      <c r="T16" s="16">
        <v>55</v>
      </c>
      <c r="U16" s="22">
        <f t="shared" si="2"/>
        <v>0.36363636363636365</v>
      </c>
      <c r="V16" s="15" t="str">
        <f t="shared" si="3"/>
        <v>Участник</v>
      </c>
    </row>
    <row r="17" spans="1:22" x14ac:dyDescent="0.3">
      <c r="A17" s="19">
        <v>10</v>
      </c>
      <c r="B17" s="20" t="s">
        <v>131</v>
      </c>
      <c r="C17" s="20" t="s">
        <v>181</v>
      </c>
      <c r="D17" s="20" t="s">
        <v>29</v>
      </c>
      <c r="E17" s="20" t="s">
        <v>25</v>
      </c>
      <c r="F17" s="18" t="str">
        <f t="shared" si="4"/>
        <v>Т</v>
      </c>
      <c r="G17" s="18" t="str">
        <f t="shared" si="5"/>
        <v>К</v>
      </c>
      <c r="H17" s="18" t="str">
        <f t="shared" si="6"/>
        <v>Д</v>
      </c>
      <c r="I17" s="20">
        <v>764206</v>
      </c>
      <c r="J17" s="25">
        <v>6</v>
      </c>
      <c r="K17" s="20" t="s">
        <v>182</v>
      </c>
      <c r="L17" s="19" t="s">
        <v>18</v>
      </c>
      <c r="M17" s="4">
        <v>1</v>
      </c>
      <c r="N17" s="4">
        <v>2</v>
      </c>
      <c r="O17" s="4">
        <v>4</v>
      </c>
      <c r="P17" s="4">
        <v>12</v>
      </c>
      <c r="Q17" s="4"/>
      <c r="R17" s="4"/>
      <c r="S17" s="14">
        <f t="shared" si="1"/>
        <v>19</v>
      </c>
      <c r="T17" s="16">
        <v>55</v>
      </c>
      <c r="U17" s="22">
        <f t="shared" si="2"/>
        <v>0.34545454545454546</v>
      </c>
      <c r="V17" s="15" t="str">
        <f t="shared" si="3"/>
        <v>Участник</v>
      </c>
    </row>
    <row r="18" spans="1:22" x14ac:dyDescent="0.3">
      <c r="A18" s="19">
        <v>11</v>
      </c>
      <c r="B18" s="20" t="s">
        <v>108</v>
      </c>
      <c r="C18" s="20" t="s">
        <v>109</v>
      </c>
      <c r="D18" s="20" t="s">
        <v>110</v>
      </c>
      <c r="E18" s="20" t="s">
        <v>111</v>
      </c>
      <c r="F18" s="18" t="str">
        <f t="shared" si="4"/>
        <v>К</v>
      </c>
      <c r="G18" s="18" t="str">
        <f t="shared" si="5"/>
        <v>Н</v>
      </c>
      <c r="H18" s="18" t="str">
        <f t="shared" si="6"/>
        <v>А</v>
      </c>
      <c r="I18" s="20">
        <v>760189</v>
      </c>
      <c r="J18" s="25">
        <v>6</v>
      </c>
      <c r="K18" s="20" t="s">
        <v>31</v>
      </c>
      <c r="L18" s="19" t="s">
        <v>18</v>
      </c>
      <c r="M18" s="4">
        <v>2</v>
      </c>
      <c r="N18" s="4">
        <v>6</v>
      </c>
      <c r="O18" s="4">
        <v>4</v>
      </c>
      <c r="P18" s="4">
        <v>6</v>
      </c>
      <c r="Q18" s="4"/>
      <c r="R18" s="4"/>
      <c r="S18" s="14">
        <f t="shared" si="1"/>
        <v>18</v>
      </c>
      <c r="T18" s="16">
        <v>55</v>
      </c>
      <c r="U18" s="22">
        <f t="shared" si="2"/>
        <v>0.32727272727272727</v>
      </c>
      <c r="V18" s="15" t="str">
        <f t="shared" si="3"/>
        <v>Участник</v>
      </c>
    </row>
    <row r="19" spans="1:22" x14ac:dyDescent="0.3">
      <c r="A19" s="19">
        <v>12</v>
      </c>
      <c r="B19" s="20" t="s">
        <v>108</v>
      </c>
      <c r="C19" s="20" t="s">
        <v>112</v>
      </c>
      <c r="D19" s="20" t="s">
        <v>113</v>
      </c>
      <c r="E19" s="20" t="s">
        <v>111</v>
      </c>
      <c r="F19" s="18" t="str">
        <f t="shared" si="4"/>
        <v>Б</v>
      </c>
      <c r="G19" s="18" t="str">
        <f t="shared" si="5"/>
        <v>В</v>
      </c>
      <c r="H19" s="18" t="str">
        <f t="shared" si="6"/>
        <v>А</v>
      </c>
      <c r="I19" s="20">
        <v>760189</v>
      </c>
      <c r="J19" s="25">
        <v>6</v>
      </c>
      <c r="K19" s="20" t="s">
        <v>34</v>
      </c>
      <c r="L19" s="19" t="s">
        <v>18</v>
      </c>
      <c r="M19" s="4">
        <v>4</v>
      </c>
      <c r="N19" s="4">
        <v>14</v>
      </c>
      <c r="O19" s="4">
        <v>0</v>
      </c>
      <c r="P19" s="4">
        <v>0</v>
      </c>
      <c r="Q19" s="4"/>
      <c r="R19" s="4"/>
      <c r="S19" s="14">
        <f t="shared" si="1"/>
        <v>18</v>
      </c>
      <c r="T19" s="16">
        <v>55</v>
      </c>
      <c r="U19" s="22">
        <f t="shared" si="2"/>
        <v>0.32727272727272727</v>
      </c>
      <c r="V19" s="15" t="str">
        <f t="shared" si="3"/>
        <v>Участник</v>
      </c>
    </row>
    <row r="20" spans="1:22" x14ac:dyDescent="0.3">
      <c r="A20" s="19">
        <v>13</v>
      </c>
      <c r="B20" s="20" t="s">
        <v>108</v>
      </c>
      <c r="C20" s="20" t="s">
        <v>118</v>
      </c>
      <c r="D20" s="20" t="s">
        <v>119</v>
      </c>
      <c r="E20" s="20" t="s">
        <v>120</v>
      </c>
      <c r="F20" s="18" t="str">
        <f t="shared" si="4"/>
        <v>Т</v>
      </c>
      <c r="G20" s="18" t="str">
        <f t="shared" si="5"/>
        <v>А</v>
      </c>
      <c r="H20" s="18" t="str">
        <f t="shared" si="6"/>
        <v>С</v>
      </c>
      <c r="I20" s="20">
        <v>760189</v>
      </c>
      <c r="J20" s="25">
        <v>6</v>
      </c>
      <c r="K20" s="20" t="s">
        <v>121</v>
      </c>
      <c r="L20" s="12" t="s">
        <v>18</v>
      </c>
      <c r="M20" s="4">
        <v>12</v>
      </c>
      <c r="N20" s="4">
        <v>6</v>
      </c>
      <c r="O20" s="4">
        <v>0</v>
      </c>
      <c r="P20" s="4">
        <v>0</v>
      </c>
      <c r="Q20" s="4"/>
      <c r="R20" s="4"/>
      <c r="S20" s="14">
        <f t="shared" si="1"/>
        <v>18</v>
      </c>
      <c r="T20" s="16">
        <v>55</v>
      </c>
      <c r="U20" s="22">
        <f t="shared" si="2"/>
        <v>0.32727272727272727</v>
      </c>
      <c r="V20" s="15" t="str">
        <f t="shared" si="3"/>
        <v>Участник</v>
      </c>
    </row>
    <row r="21" spans="1:22" x14ac:dyDescent="0.3">
      <c r="A21" s="19">
        <v>14</v>
      </c>
      <c r="B21" s="20" t="s">
        <v>131</v>
      </c>
      <c r="C21" s="20" t="s">
        <v>183</v>
      </c>
      <c r="D21" s="20" t="s">
        <v>184</v>
      </c>
      <c r="E21" s="20" t="s">
        <v>25</v>
      </c>
      <c r="F21" s="18" t="str">
        <f t="shared" si="4"/>
        <v>О</v>
      </c>
      <c r="G21" s="18" t="str">
        <f t="shared" si="5"/>
        <v>Т</v>
      </c>
      <c r="H21" s="18" t="str">
        <f t="shared" si="6"/>
        <v>Д</v>
      </c>
      <c r="I21" s="20">
        <v>764206</v>
      </c>
      <c r="J21" s="25">
        <v>6</v>
      </c>
      <c r="K21" s="20" t="s">
        <v>185</v>
      </c>
      <c r="L21" s="19" t="s">
        <v>18</v>
      </c>
      <c r="M21" s="4">
        <v>3</v>
      </c>
      <c r="N21" s="4">
        <v>4</v>
      </c>
      <c r="O21" s="4">
        <v>4</v>
      </c>
      <c r="P21" s="4">
        <v>6</v>
      </c>
      <c r="Q21" s="4"/>
      <c r="R21" s="4"/>
      <c r="S21" s="14">
        <f t="shared" si="1"/>
        <v>17</v>
      </c>
      <c r="T21" s="16">
        <v>55</v>
      </c>
      <c r="U21" s="22">
        <f t="shared" si="2"/>
        <v>0.30909090909090908</v>
      </c>
      <c r="V21" s="15" t="str">
        <f t="shared" si="3"/>
        <v>Участник</v>
      </c>
    </row>
    <row r="22" spans="1:22" x14ac:dyDescent="0.3">
      <c r="A22" s="19">
        <v>15</v>
      </c>
      <c r="B22" s="20" t="s">
        <v>131</v>
      </c>
      <c r="C22" s="20" t="s">
        <v>186</v>
      </c>
      <c r="D22" s="20" t="s">
        <v>187</v>
      </c>
      <c r="E22" s="20" t="s">
        <v>38</v>
      </c>
      <c r="F22" s="18" t="str">
        <f t="shared" si="4"/>
        <v>С</v>
      </c>
      <c r="G22" s="18" t="str">
        <f t="shared" si="5"/>
        <v>А</v>
      </c>
      <c r="H22" s="18" t="str">
        <f t="shared" si="6"/>
        <v>В</v>
      </c>
      <c r="I22" s="20">
        <v>764206</v>
      </c>
      <c r="J22" s="25">
        <v>6</v>
      </c>
      <c r="K22" s="20" t="s">
        <v>188</v>
      </c>
      <c r="L22" s="19" t="s">
        <v>18</v>
      </c>
      <c r="M22" s="4">
        <v>3</v>
      </c>
      <c r="N22" s="4">
        <v>5</v>
      </c>
      <c r="O22" s="4">
        <v>8</v>
      </c>
      <c r="P22" s="4">
        <v>0</v>
      </c>
      <c r="Q22" s="4"/>
      <c r="R22" s="4"/>
      <c r="S22" s="14">
        <f t="shared" si="1"/>
        <v>16</v>
      </c>
      <c r="T22" s="16">
        <v>55</v>
      </c>
      <c r="U22" s="22">
        <f t="shared" si="2"/>
        <v>0.29090909090909089</v>
      </c>
      <c r="V22" s="15" t="str">
        <f t="shared" si="3"/>
        <v>Участник</v>
      </c>
    </row>
    <row r="23" spans="1:22" x14ac:dyDescent="0.3">
      <c r="A23" s="19">
        <v>16</v>
      </c>
      <c r="B23" s="20" t="s">
        <v>108</v>
      </c>
      <c r="C23" s="20" t="s">
        <v>116</v>
      </c>
      <c r="D23" s="20" t="s">
        <v>89</v>
      </c>
      <c r="E23" s="20" t="s">
        <v>117</v>
      </c>
      <c r="F23" s="18" t="str">
        <f t="shared" si="4"/>
        <v>С</v>
      </c>
      <c r="G23" s="18" t="str">
        <f t="shared" si="5"/>
        <v>В</v>
      </c>
      <c r="H23" s="18" t="str">
        <f t="shared" si="6"/>
        <v>А</v>
      </c>
      <c r="I23" s="9">
        <v>760189</v>
      </c>
      <c r="J23" s="25">
        <v>6</v>
      </c>
      <c r="K23" s="20" t="s">
        <v>42</v>
      </c>
      <c r="L23" s="12" t="s">
        <v>18</v>
      </c>
      <c r="M23" s="11">
        <v>2</v>
      </c>
      <c r="N23" s="11">
        <v>6</v>
      </c>
      <c r="O23" s="11">
        <v>2</v>
      </c>
      <c r="P23" s="11">
        <v>0</v>
      </c>
      <c r="Q23" s="11"/>
      <c r="R23" s="11"/>
      <c r="S23" s="14">
        <f t="shared" si="1"/>
        <v>10</v>
      </c>
      <c r="T23" s="16">
        <v>55</v>
      </c>
      <c r="U23" s="22">
        <f t="shared" si="2"/>
        <v>0.18181818181818182</v>
      </c>
      <c r="V23" s="15" t="str">
        <f t="shared" si="3"/>
        <v>Участник</v>
      </c>
    </row>
    <row r="24" spans="1:22" x14ac:dyDescent="0.3">
      <c r="A24" s="19">
        <v>17</v>
      </c>
      <c r="B24" s="20" t="s">
        <v>131</v>
      </c>
      <c r="C24" s="20" t="s">
        <v>132</v>
      </c>
      <c r="D24" s="20" t="s">
        <v>53</v>
      </c>
      <c r="E24" s="20" t="s">
        <v>106</v>
      </c>
      <c r="F24" s="18" t="str">
        <f t="shared" si="4"/>
        <v>А</v>
      </c>
      <c r="G24" s="18" t="str">
        <f t="shared" si="5"/>
        <v>М</v>
      </c>
      <c r="H24" s="18" t="str">
        <f t="shared" si="6"/>
        <v>С</v>
      </c>
      <c r="I24" s="20">
        <v>760189</v>
      </c>
      <c r="J24" s="25">
        <v>6</v>
      </c>
      <c r="K24" s="20" t="s">
        <v>133</v>
      </c>
      <c r="L24" s="19" t="s">
        <v>18</v>
      </c>
      <c r="M24" s="4">
        <v>2</v>
      </c>
      <c r="N24" s="4">
        <v>8</v>
      </c>
      <c r="O24" s="4">
        <v>0</v>
      </c>
      <c r="P24" s="4">
        <v>0</v>
      </c>
      <c r="Q24" s="4"/>
      <c r="R24" s="4"/>
      <c r="S24" s="14">
        <f t="shared" si="1"/>
        <v>10</v>
      </c>
      <c r="T24" s="16">
        <v>55</v>
      </c>
      <c r="U24" s="22">
        <f t="shared" si="2"/>
        <v>0.18181818181818182</v>
      </c>
      <c r="V24" s="15" t="str">
        <f t="shared" si="3"/>
        <v>Участник</v>
      </c>
    </row>
    <row r="25" spans="1:22" x14ac:dyDescent="0.3">
      <c r="A25" s="19">
        <v>18</v>
      </c>
      <c r="B25" s="20" t="s">
        <v>22</v>
      </c>
      <c r="C25" s="20" t="s">
        <v>39</v>
      </c>
      <c r="D25" s="20" t="s">
        <v>40</v>
      </c>
      <c r="E25" s="20" t="s">
        <v>41</v>
      </c>
      <c r="F25" s="18" t="str">
        <f t="shared" si="4"/>
        <v>С</v>
      </c>
      <c r="G25" s="18" t="str">
        <f t="shared" si="5"/>
        <v>Д</v>
      </c>
      <c r="H25" s="18" t="str">
        <f t="shared" si="6"/>
        <v>Ю</v>
      </c>
      <c r="I25" s="30">
        <v>763213</v>
      </c>
      <c r="J25" s="25">
        <v>6</v>
      </c>
      <c r="K25" s="20" t="s">
        <v>31</v>
      </c>
      <c r="L25" s="12" t="s">
        <v>18</v>
      </c>
      <c r="M25" s="4">
        <v>3</v>
      </c>
      <c r="N25" s="4">
        <v>4</v>
      </c>
      <c r="O25" s="4">
        <v>0</v>
      </c>
      <c r="P25" s="4">
        <v>0</v>
      </c>
      <c r="Q25" s="4"/>
      <c r="R25" s="4"/>
      <c r="S25" s="14">
        <f t="shared" si="1"/>
        <v>7</v>
      </c>
      <c r="T25" s="16">
        <v>55</v>
      </c>
      <c r="U25" s="22">
        <f t="shared" si="2"/>
        <v>0.12727272727272726</v>
      </c>
      <c r="V25" s="15" t="str">
        <f t="shared" si="3"/>
        <v>Участник</v>
      </c>
    </row>
    <row r="26" spans="1:22" x14ac:dyDescent="0.3">
      <c r="A26" s="19">
        <v>19</v>
      </c>
      <c r="B26" s="20" t="s">
        <v>22</v>
      </c>
      <c r="C26" s="30" t="s">
        <v>28</v>
      </c>
      <c r="D26" s="30" t="s">
        <v>29</v>
      </c>
      <c r="E26" s="30" t="s">
        <v>30</v>
      </c>
      <c r="F26" s="18" t="str">
        <f t="shared" si="4"/>
        <v>М</v>
      </c>
      <c r="G26" s="18" t="str">
        <f t="shared" si="5"/>
        <v>К</v>
      </c>
      <c r="H26" s="18" t="str">
        <f t="shared" si="6"/>
        <v>М</v>
      </c>
      <c r="I26" s="30">
        <v>763213</v>
      </c>
      <c r="J26" s="24">
        <v>6</v>
      </c>
      <c r="K26" s="10" t="s">
        <v>42</v>
      </c>
      <c r="L26" s="12" t="s">
        <v>18</v>
      </c>
      <c r="M26" s="11">
        <v>2</v>
      </c>
      <c r="N26" s="11">
        <v>5</v>
      </c>
      <c r="O26" s="11">
        <v>0</v>
      </c>
      <c r="P26" s="11">
        <v>0</v>
      </c>
      <c r="Q26" s="11"/>
      <c r="R26" s="11"/>
      <c r="S26" s="14">
        <f t="shared" si="1"/>
        <v>7</v>
      </c>
      <c r="T26" s="16">
        <v>55</v>
      </c>
      <c r="U26" s="22">
        <f t="shared" si="2"/>
        <v>0.12727272727272726</v>
      </c>
      <c r="V26" s="15" t="str">
        <f t="shared" si="3"/>
        <v>Участник</v>
      </c>
    </row>
    <row r="27" spans="1:22" x14ac:dyDescent="0.3">
      <c r="A27" s="19">
        <v>20</v>
      </c>
      <c r="B27" s="20" t="s">
        <v>22</v>
      </c>
      <c r="C27" s="20" t="s">
        <v>36</v>
      </c>
      <c r="D27" s="20" t="s">
        <v>37</v>
      </c>
      <c r="E27" s="20" t="s">
        <v>38</v>
      </c>
      <c r="F27" s="18" t="str">
        <f t="shared" si="4"/>
        <v>М</v>
      </c>
      <c r="G27" s="18" t="str">
        <f t="shared" si="5"/>
        <v>В</v>
      </c>
      <c r="H27" s="18" t="str">
        <f t="shared" si="6"/>
        <v>В</v>
      </c>
      <c r="I27" s="30">
        <v>763213</v>
      </c>
      <c r="J27" s="24">
        <v>6</v>
      </c>
      <c r="K27" s="10" t="s">
        <v>34</v>
      </c>
      <c r="L27" s="12" t="s">
        <v>18</v>
      </c>
      <c r="M27" s="11">
        <v>2</v>
      </c>
      <c r="N27" s="11">
        <v>3</v>
      </c>
      <c r="O27" s="11">
        <v>0</v>
      </c>
      <c r="P27" s="11">
        <v>0</v>
      </c>
      <c r="Q27" s="11"/>
      <c r="R27" s="11"/>
      <c r="S27" s="14">
        <f t="shared" si="1"/>
        <v>5</v>
      </c>
      <c r="T27" s="16">
        <v>55</v>
      </c>
      <c r="U27" s="22">
        <f t="shared" si="2"/>
        <v>9.0909090909090912E-2</v>
      </c>
      <c r="V27" s="15" t="str">
        <f t="shared" si="3"/>
        <v>Участник</v>
      </c>
    </row>
    <row r="28" spans="1:22" x14ac:dyDescent="0.3">
      <c r="A28" s="19">
        <v>21</v>
      </c>
      <c r="B28" s="20" t="s">
        <v>22</v>
      </c>
      <c r="C28" s="30" t="s">
        <v>196</v>
      </c>
      <c r="D28" s="30" t="s">
        <v>32</v>
      </c>
      <c r="E28" s="30" t="s">
        <v>33</v>
      </c>
      <c r="F28" s="18" t="str">
        <f t="shared" si="4"/>
        <v>М</v>
      </c>
      <c r="G28" s="18" t="str">
        <f t="shared" si="5"/>
        <v>А</v>
      </c>
      <c r="H28" s="18" t="str">
        <f t="shared" si="6"/>
        <v>К</v>
      </c>
      <c r="I28" s="30">
        <v>763213</v>
      </c>
      <c r="J28" s="24">
        <v>6</v>
      </c>
      <c r="K28" s="10" t="s">
        <v>35</v>
      </c>
      <c r="L28" s="12" t="s">
        <v>18</v>
      </c>
      <c r="M28" s="11">
        <v>3</v>
      </c>
      <c r="N28" s="11">
        <v>2</v>
      </c>
      <c r="O28" s="11">
        <v>0</v>
      </c>
      <c r="P28" s="11">
        <v>0</v>
      </c>
      <c r="Q28" s="11"/>
      <c r="R28" s="11"/>
      <c r="S28" s="14">
        <f t="shared" si="1"/>
        <v>5</v>
      </c>
      <c r="T28" s="16">
        <v>55</v>
      </c>
      <c r="U28" s="22">
        <f t="shared" si="2"/>
        <v>9.0909090909090912E-2</v>
      </c>
      <c r="V28" s="15" t="str">
        <f t="shared" si="3"/>
        <v>Участник</v>
      </c>
    </row>
    <row r="29" spans="1:22" x14ac:dyDescent="0.3">
      <c r="A29" s="19">
        <v>22</v>
      </c>
      <c r="B29" s="20" t="s">
        <v>131</v>
      </c>
      <c r="C29" s="20" t="s">
        <v>163</v>
      </c>
      <c r="D29" s="20" t="s">
        <v>100</v>
      </c>
      <c r="E29" s="20" t="s">
        <v>54</v>
      </c>
      <c r="F29" s="18" t="str">
        <f t="shared" si="4"/>
        <v>П</v>
      </c>
      <c r="G29" s="18" t="str">
        <f t="shared" si="5"/>
        <v>А</v>
      </c>
      <c r="H29" s="18" t="str">
        <f t="shared" si="6"/>
        <v>А</v>
      </c>
      <c r="I29" s="20">
        <v>760189</v>
      </c>
      <c r="J29" s="25">
        <v>8</v>
      </c>
      <c r="K29" s="20" t="s">
        <v>55</v>
      </c>
      <c r="L29" s="19" t="s">
        <v>18</v>
      </c>
      <c r="M29" s="4">
        <v>3</v>
      </c>
      <c r="N29" s="4">
        <v>4</v>
      </c>
      <c r="O29" s="4">
        <v>2</v>
      </c>
      <c r="P29" s="4">
        <v>10</v>
      </c>
      <c r="Q29" s="4"/>
      <c r="R29" s="4"/>
      <c r="S29" s="14">
        <f t="shared" si="1"/>
        <v>19</v>
      </c>
      <c r="T29" s="16">
        <v>120</v>
      </c>
      <c r="U29" s="22">
        <f t="shared" si="2"/>
        <v>0.15833333333333333</v>
      </c>
      <c r="V29" s="15" t="str">
        <f t="shared" si="3"/>
        <v>Участник</v>
      </c>
    </row>
    <row r="30" spans="1:22" x14ac:dyDescent="0.3">
      <c r="A30" s="19">
        <v>23</v>
      </c>
      <c r="B30" s="20" t="s">
        <v>108</v>
      </c>
      <c r="C30" s="20" t="s">
        <v>141</v>
      </c>
      <c r="D30" s="20" t="s">
        <v>142</v>
      </c>
      <c r="E30" s="20" t="s">
        <v>111</v>
      </c>
      <c r="F30" s="18" t="str">
        <f t="shared" si="4"/>
        <v>Е</v>
      </c>
      <c r="G30" s="18" t="str">
        <f t="shared" si="5"/>
        <v>Я</v>
      </c>
      <c r="H30" s="18" t="str">
        <f t="shared" si="6"/>
        <v>А</v>
      </c>
      <c r="I30" s="20">
        <v>760189</v>
      </c>
      <c r="J30" s="25">
        <v>7</v>
      </c>
      <c r="K30" s="20" t="s">
        <v>143</v>
      </c>
      <c r="L30" s="19" t="s">
        <v>18</v>
      </c>
      <c r="M30" s="4">
        <v>4</v>
      </c>
      <c r="N30" s="4">
        <v>2</v>
      </c>
      <c r="O30" s="4">
        <v>0</v>
      </c>
      <c r="P30" s="4">
        <v>10</v>
      </c>
      <c r="Q30" s="4"/>
      <c r="R30" s="4"/>
      <c r="S30" s="14">
        <f t="shared" si="1"/>
        <v>16</v>
      </c>
      <c r="T30" s="16">
        <v>120</v>
      </c>
      <c r="U30" s="22">
        <f t="shared" si="2"/>
        <v>0.13333333333333333</v>
      </c>
      <c r="V30" s="15" t="str">
        <f t="shared" si="3"/>
        <v>Участник</v>
      </c>
    </row>
    <row r="31" spans="1:22" x14ac:dyDescent="0.3">
      <c r="A31" s="19">
        <v>24</v>
      </c>
      <c r="B31" s="20" t="s">
        <v>131</v>
      </c>
      <c r="C31" s="20" t="s">
        <v>160</v>
      </c>
      <c r="D31" s="20" t="s">
        <v>161</v>
      </c>
      <c r="E31" s="20" t="s">
        <v>162</v>
      </c>
      <c r="F31" s="18" t="str">
        <f t="shared" si="4"/>
        <v>О</v>
      </c>
      <c r="G31" s="18" t="str">
        <f t="shared" si="5"/>
        <v>Л</v>
      </c>
      <c r="H31" s="18" t="str">
        <f t="shared" si="6"/>
        <v>А</v>
      </c>
      <c r="I31" s="20">
        <v>760189</v>
      </c>
      <c r="J31" s="25">
        <v>8</v>
      </c>
      <c r="K31" s="20" t="s">
        <v>51</v>
      </c>
      <c r="L31" s="19" t="s">
        <v>18</v>
      </c>
      <c r="M31" s="4">
        <v>6</v>
      </c>
      <c r="N31" s="4">
        <v>2</v>
      </c>
      <c r="O31" s="4">
        <v>6</v>
      </c>
      <c r="P31" s="4">
        <v>0</v>
      </c>
      <c r="Q31" s="4"/>
      <c r="R31" s="4"/>
      <c r="S31" s="14">
        <f t="shared" si="1"/>
        <v>14</v>
      </c>
      <c r="T31" s="16">
        <v>120</v>
      </c>
      <c r="U31" s="22">
        <f t="shared" si="2"/>
        <v>0.11666666666666667</v>
      </c>
      <c r="V31" s="15" t="str">
        <f t="shared" si="3"/>
        <v>Участник</v>
      </c>
    </row>
    <row r="32" spans="1:22" x14ac:dyDescent="0.3">
      <c r="A32" s="19">
        <v>25</v>
      </c>
      <c r="B32" s="21" t="s">
        <v>43</v>
      </c>
      <c r="C32" s="21" t="s">
        <v>44</v>
      </c>
      <c r="D32" s="21" t="s">
        <v>45</v>
      </c>
      <c r="E32" s="21" t="s">
        <v>46</v>
      </c>
      <c r="F32" s="18" t="str">
        <f t="shared" si="4"/>
        <v>Б</v>
      </c>
      <c r="G32" s="18" t="str">
        <f t="shared" si="5"/>
        <v>М</v>
      </c>
      <c r="H32" s="18" t="str">
        <f t="shared" si="6"/>
        <v>Д</v>
      </c>
      <c r="I32" s="30">
        <v>763213</v>
      </c>
      <c r="J32" s="26">
        <v>8</v>
      </c>
      <c r="K32" s="21" t="s">
        <v>47</v>
      </c>
      <c r="L32" s="12" t="s">
        <v>18</v>
      </c>
      <c r="M32" s="4">
        <v>4</v>
      </c>
      <c r="N32" s="4">
        <v>2</v>
      </c>
      <c r="O32" s="4">
        <v>3</v>
      </c>
      <c r="P32" s="4">
        <v>0</v>
      </c>
      <c r="Q32" s="4">
        <v>2</v>
      </c>
      <c r="R32" s="4"/>
      <c r="S32" s="14">
        <f t="shared" si="1"/>
        <v>11</v>
      </c>
      <c r="T32" s="16">
        <v>120</v>
      </c>
      <c r="U32" s="22">
        <f t="shared" si="2"/>
        <v>9.166666666666666E-2</v>
      </c>
      <c r="V32" s="15" t="str">
        <f t="shared" si="3"/>
        <v>Участник</v>
      </c>
    </row>
    <row r="33" spans="1:22" x14ac:dyDescent="0.3">
      <c r="A33" s="19">
        <v>26</v>
      </c>
      <c r="B33" s="20" t="s">
        <v>108</v>
      </c>
      <c r="C33" s="20" t="s">
        <v>134</v>
      </c>
      <c r="D33" s="20" t="s">
        <v>135</v>
      </c>
      <c r="E33" s="20" t="s">
        <v>136</v>
      </c>
      <c r="F33" s="18" t="str">
        <f t="shared" si="4"/>
        <v>М</v>
      </c>
      <c r="G33" s="18" t="str">
        <f t="shared" si="5"/>
        <v>А</v>
      </c>
      <c r="H33" s="18" t="str">
        <f t="shared" si="6"/>
        <v>М</v>
      </c>
      <c r="I33" s="9">
        <v>760189</v>
      </c>
      <c r="J33" s="25">
        <v>7</v>
      </c>
      <c r="K33" s="20" t="s">
        <v>137</v>
      </c>
      <c r="L33" s="12" t="s">
        <v>18</v>
      </c>
      <c r="M33" s="11">
        <v>3</v>
      </c>
      <c r="N33" s="11">
        <v>2</v>
      </c>
      <c r="O33" s="11">
        <v>4</v>
      </c>
      <c r="P33" s="11">
        <v>0</v>
      </c>
      <c r="Q33" s="11"/>
      <c r="R33" s="11"/>
      <c r="S33" s="14">
        <f t="shared" si="1"/>
        <v>9</v>
      </c>
      <c r="T33" s="16">
        <v>120</v>
      </c>
      <c r="U33" s="22">
        <f t="shared" si="2"/>
        <v>7.4999999999999997E-2</v>
      </c>
      <c r="V33" s="15" t="str">
        <f t="shared" si="3"/>
        <v>Участник</v>
      </c>
    </row>
    <row r="34" spans="1:22" x14ac:dyDescent="0.3">
      <c r="A34" s="19">
        <v>27</v>
      </c>
      <c r="B34" s="20" t="s">
        <v>22</v>
      </c>
      <c r="C34" s="20" t="s">
        <v>56</v>
      </c>
      <c r="D34" s="20" t="s">
        <v>57</v>
      </c>
      <c r="E34" s="20" t="s">
        <v>58</v>
      </c>
      <c r="F34" s="18" t="str">
        <f t="shared" si="4"/>
        <v>М</v>
      </c>
      <c r="G34" s="18" t="str">
        <f t="shared" si="5"/>
        <v>Г</v>
      </c>
      <c r="H34" s="18" t="str">
        <f t="shared" si="6"/>
        <v>П</v>
      </c>
      <c r="I34" s="30">
        <v>763213</v>
      </c>
      <c r="J34" s="25">
        <v>8</v>
      </c>
      <c r="K34" s="20" t="s">
        <v>59</v>
      </c>
      <c r="L34" s="19" t="s">
        <v>18</v>
      </c>
      <c r="M34" s="4">
        <v>5</v>
      </c>
      <c r="N34" s="4">
        <v>1</v>
      </c>
      <c r="O34" s="4">
        <v>1</v>
      </c>
      <c r="P34" s="4">
        <v>0</v>
      </c>
      <c r="Q34" s="4">
        <v>2</v>
      </c>
      <c r="R34" s="4"/>
      <c r="S34" s="14">
        <f t="shared" si="1"/>
        <v>9</v>
      </c>
      <c r="T34" s="16">
        <v>120</v>
      </c>
      <c r="U34" s="22">
        <f t="shared" si="2"/>
        <v>7.4999999999999997E-2</v>
      </c>
      <c r="V34" s="15" t="str">
        <f t="shared" si="3"/>
        <v>Участник</v>
      </c>
    </row>
    <row r="35" spans="1:22" x14ac:dyDescent="0.3">
      <c r="A35" s="19">
        <v>28</v>
      </c>
      <c r="B35" s="20" t="s">
        <v>22</v>
      </c>
      <c r="C35" s="20" t="s">
        <v>52</v>
      </c>
      <c r="D35" s="20" t="s">
        <v>53</v>
      </c>
      <c r="E35" s="20" t="s">
        <v>54</v>
      </c>
      <c r="F35" s="18" t="str">
        <f t="shared" si="4"/>
        <v>Т</v>
      </c>
      <c r="G35" s="18" t="str">
        <f t="shared" si="5"/>
        <v>М</v>
      </c>
      <c r="H35" s="18" t="str">
        <f t="shared" si="6"/>
        <v>А</v>
      </c>
      <c r="I35" s="30">
        <v>763213</v>
      </c>
      <c r="J35" s="25">
        <v>8</v>
      </c>
      <c r="K35" s="20" t="s">
        <v>55</v>
      </c>
      <c r="L35" s="19" t="s">
        <v>18</v>
      </c>
      <c r="M35" s="4">
        <v>3</v>
      </c>
      <c r="N35" s="4">
        <v>3</v>
      </c>
      <c r="O35" s="4">
        <v>2</v>
      </c>
      <c r="P35" s="4">
        <v>0</v>
      </c>
      <c r="Q35" s="4">
        <v>0</v>
      </c>
      <c r="R35" s="4"/>
      <c r="S35" s="14">
        <f t="shared" si="1"/>
        <v>8</v>
      </c>
      <c r="T35" s="16">
        <v>120</v>
      </c>
      <c r="U35" s="22">
        <f t="shared" si="2"/>
        <v>6.6666666666666666E-2</v>
      </c>
      <c r="V35" s="15" t="str">
        <f t="shared" si="3"/>
        <v>Участник</v>
      </c>
    </row>
    <row r="36" spans="1:22" x14ac:dyDescent="0.3">
      <c r="A36" s="19">
        <v>29</v>
      </c>
      <c r="B36" s="20" t="s">
        <v>108</v>
      </c>
      <c r="C36" s="20" t="s">
        <v>144</v>
      </c>
      <c r="D36" s="20" t="s">
        <v>145</v>
      </c>
      <c r="E36" s="20" t="s">
        <v>97</v>
      </c>
      <c r="F36" s="18" t="str">
        <f t="shared" si="4"/>
        <v>А</v>
      </c>
      <c r="G36" s="18" t="str">
        <f t="shared" si="5"/>
        <v>Д</v>
      </c>
      <c r="H36" s="18" t="str">
        <f t="shared" si="6"/>
        <v>М</v>
      </c>
      <c r="I36" s="20">
        <v>760189</v>
      </c>
      <c r="J36" s="25">
        <v>7</v>
      </c>
      <c r="K36" s="20" t="s">
        <v>146</v>
      </c>
      <c r="L36" s="19" t="s">
        <v>18</v>
      </c>
      <c r="M36" s="4">
        <v>3</v>
      </c>
      <c r="N36" s="4">
        <v>4</v>
      </c>
      <c r="O36" s="4">
        <v>0</v>
      </c>
      <c r="P36" s="4">
        <v>0</v>
      </c>
      <c r="Q36" s="4"/>
      <c r="R36" s="4"/>
      <c r="S36" s="14">
        <f t="shared" si="1"/>
        <v>7</v>
      </c>
      <c r="T36" s="16">
        <v>120</v>
      </c>
      <c r="U36" s="22">
        <f t="shared" si="2"/>
        <v>5.8333333333333334E-2</v>
      </c>
      <c r="V36" s="15" t="str">
        <f t="shared" si="3"/>
        <v>Участник</v>
      </c>
    </row>
    <row r="37" spans="1:22" x14ac:dyDescent="0.3">
      <c r="A37" s="19">
        <v>30</v>
      </c>
      <c r="B37" s="20" t="s">
        <v>131</v>
      </c>
      <c r="C37" s="20" t="s">
        <v>149</v>
      </c>
      <c r="D37" s="20" t="s">
        <v>29</v>
      </c>
      <c r="E37" s="20" t="s">
        <v>150</v>
      </c>
      <c r="F37" s="18" t="str">
        <f t="shared" si="4"/>
        <v>Н</v>
      </c>
      <c r="G37" s="18" t="str">
        <f t="shared" si="5"/>
        <v>К</v>
      </c>
      <c r="H37" s="18" t="str">
        <f t="shared" si="6"/>
        <v>А</v>
      </c>
      <c r="I37" s="20">
        <v>760189</v>
      </c>
      <c r="J37" s="25">
        <v>7</v>
      </c>
      <c r="K37" s="20" t="s">
        <v>151</v>
      </c>
      <c r="L37" s="19" t="s">
        <v>18</v>
      </c>
      <c r="M37" s="4">
        <v>3</v>
      </c>
      <c r="N37" s="4">
        <v>4</v>
      </c>
      <c r="O37" s="4">
        <v>0</v>
      </c>
      <c r="P37" s="4">
        <v>0</v>
      </c>
      <c r="Q37" s="4"/>
      <c r="R37" s="4"/>
      <c r="S37" s="14">
        <f t="shared" si="1"/>
        <v>7</v>
      </c>
      <c r="T37" s="16">
        <v>120</v>
      </c>
      <c r="U37" s="22">
        <f t="shared" si="2"/>
        <v>5.8333333333333334E-2</v>
      </c>
      <c r="V37" s="15" t="str">
        <f t="shared" si="3"/>
        <v>Участник</v>
      </c>
    </row>
    <row r="38" spans="1:22" x14ac:dyDescent="0.3">
      <c r="A38" s="19">
        <v>31</v>
      </c>
      <c r="B38" s="20" t="s">
        <v>131</v>
      </c>
      <c r="C38" s="20" t="s">
        <v>152</v>
      </c>
      <c r="D38" s="20" t="s">
        <v>66</v>
      </c>
      <c r="E38" s="20" t="s">
        <v>106</v>
      </c>
      <c r="F38" s="18" t="str">
        <f t="shared" si="4"/>
        <v>К</v>
      </c>
      <c r="G38" s="18" t="str">
        <f t="shared" si="5"/>
        <v>Е</v>
      </c>
      <c r="H38" s="18" t="str">
        <f t="shared" si="6"/>
        <v>С</v>
      </c>
      <c r="I38" s="20">
        <v>760189</v>
      </c>
      <c r="J38" s="25">
        <v>7</v>
      </c>
      <c r="K38" s="20" t="s">
        <v>153</v>
      </c>
      <c r="L38" s="19" t="s">
        <v>18</v>
      </c>
      <c r="M38" s="4">
        <v>3</v>
      </c>
      <c r="N38" s="4">
        <v>4</v>
      </c>
      <c r="O38" s="4">
        <v>0</v>
      </c>
      <c r="P38" s="4">
        <v>0</v>
      </c>
      <c r="Q38" s="4"/>
      <c r="R38" s="4"/>
      <c r="S38" s="14">
        <f t="shared" si="1"/>
        <v>7</v>
      </c>
      <c r="T38" s="16">
        <v>120</v>
      </c>
      <c r="U38" s="22">
        <f t="shared" si="2"/>
        <v>5.8333333333333334E-2</v>
      </c>
      <c r="V38" s="15" t="str">
        <f t="shared" si="3"/>
        <v>Участник</v>
      </c>
    </row>
    <row r="39" spans="1:22" x14ac:dyDescent="0.3">
      <c r="A39" s="19">
        <v>32</v>
      </c>
      <c r="B39" s="20" t="s">
        <v>131</v>
      </c>
      <c r="C39" s="20" t="s">
        <v>164</v>
      </c>
      <c r="D39" s="20" t="s">
        <v>165</v>
      </c>
      <c r="E39" s="20" t="s">
        <v>106</v>
      </c>
      <c r="F39" s="18" t="str">
        <f t="shared" si="4"/>
        <v>М</v>
      </c>
      <c r="G39" s="18" t="str">
        <f t="shared" si="5"/>
        <v>С</v>
      </c>
      <c r="H39" s="18" t="str">
        <f t="shared" si="6"/>
        <v>С</v>
      </c>
      <c r="I39" s="20">
        <v>760189</v>
      </c>
      <c r="J39" s="25">
        <v>8</v>
      </c>
      <c r="K39" s="20" t="s">
        <v>59</v>
      </c>
      <c r="L39" s="19" t="s">
        <v>18</v>
      </c>
      <c r="M39" s="4">
        <v>3</v>
      </c>
      <c r="N39" s="4">
        <v>4</v>
      </c>
      <c r="O39" s="4">
        <v>0</v>
      </c>
      <c r="P39" s="4">
        <v>0</v>
      </c>
      <c r="Q39" s="4"/>
      <c r="R39" s="4"/>
      <c r="S39" s="14">
        <f t="shared" si="1"/>
        <v>7</v>
      </c>
      <c r="T39" s="16">
        <v>120</v>
      </c>
      <c r="U39" s="22">
        <f t="shared" si="2"/>
        <v>5.8333333333333334E-2</v>
      </c>
      <c r="V39" s="15" t="str">
        <f t="shared" si="3"/>
        <v>Участник</v>
      </c>
    </row>
    <row r="40" spans="1:22" x14ac:dyDescent="0.3">
      <c r="A40" s="19">
        <v>33</v>
      </c>
      <c r="B40" s="20" t="s">
        <v>108</v>
      </c>
      <c r="C40" s="20" t="s">
        <v>147</v>
      </c>
      <c r="D40" s="20" t="s">
        <v>77</v>
      </c>
      <c r="E40" s="20" t="s">
        <v>120</v>
      </c>
      <c r="F40" s="18" t="str">
        <f t="shared" si="4"/>
        <v>Б</v>
      </c>
      <c r="G40" s="18" t="str">
        <f t="shared" si="5"/>
        <v>В</v>
      </c>
      <c r="H40" s="18" t="str">
        <f t="shared" si="6"/>
        <v>С</v>
      </c>
      <c r="I40" s="20">
        <v>760189</v>
      </c>
      <c r="J40" s="25">
        <v>7</v>
      </c>
      <c r="K40" s="20" t="s">
        <v>148</v>
      </c>
      <c r="L40" s="19" t="s">
        <v>18</v>
      </c>
      <c r="M40" s="4">
        <v>2</v>
      </c>
      <c r="N40" s="4">
        <v>4</v>
      </c>
      <c r="O40" s="4">
        <v>0</v>
      </c>
      <c r="P40" s="4">
        <v>0</v>
      </c>
      <c r="Q40" s="4"/>
      <c r="R40" s="4"/>
      <c r="S40" s="14">
        <f t="shared" ref="S40:S71" si="7">SUM(M40:R40)</f>
        <v>6</v>
      </c>
      <c r="T40" s="16">
        <v>120</v>
      </c>
      <c r="U40" s="22">
        <f t="shared" ref="U40:U71" si="8">S40/T40</f>
        <v>0.05</v>
      </c>
      <c r="V40" s="15" t="str">
        <f t="shared" ref="V40:V57" si="9">IF(S40&gt;75%*T40,"Победитель",IF(S40&gt;50%*T40,"Призёр","Участник"))</f>
        <v>Участник</v>
      </c>
    </row>
    <row r="41" spans="1:22" x14ac:dyDescent="0.3">
      <c r="A41" s="19">
        <v>34</v>
      </c>
      <c r="B41" s="20" t="s">
        <v>22</v>
      </c>
      <c r="C41" s="20" t="s">
        <v>48</v>
      </c>
      <c r="D41" s="20" t="s">
        <v>49</v>
      </c>
      <c r="E41" s="20" t="s">
        <v>50</v>
      </c>
      <c r="F41" s="18" t="str">
        <f t="shared" si="4"/>
        <v>Г</v>
      </c>
      <c r="G41" s="18" t="str">
        <f t="shared" si="5"/>
        <v>Н</v>
      </c>
      <c r="H41" s="18" t="str">
        <f t="shared" si="6"/>
        <v>В</v>
      </c>
      <c r="I41" s="30">
        <v>763213</v>
      </c>
      <c r="J41" s="25">
        <v>8</v>
      </c>
      <c r="K41" s="20" t="s">
        <v>51</v>
      </c>
      <c r="L41" s="19" t="s">
        <v>18</v>
      </c>
      <c r="M41" s="4">
        <v>3</v>
      </c>
      <c r="N41" s="4">
        <v>1</v>
      </c>
      <c r="O41" s="4">
        <v>2</v>
      </c>
      <c r="P41" s="4">
        <v>0</v>
      </c>
      <c r="Q41" s="4">
        <v>0</v>
      </c>
      <c r="R41" s="4"/>
      <c r="S41" s="14">
        <f t="shared" si="7"/>
        <v>6</v>
      </c>
      <c r="T41" s="16">
        <v>120</v>
      </c>
      <c r="U41" s="22">
        <f t="shared" si="8"/>
        <v>0.05</v>
      </c>
      <c r="V41" s="15" t="str">
        <f t="shared" si="9"/>
        <v>Участник</v>
      </c>
    </row>
    <row r="42" spans="1:22" x14ac:dyDescent="0.3">
      <c r="A42" s="19">
        <v>35</v>
      </c>
      <c r="B42" s="20" t="s">
        <v>108</v>
      </c>
      <c r="C42" s="20" t="s">
        <v>154</v>
      </c>
      <c r="D42" s="20" t="s">
        <v>155</v>
      </c>
      <c r="E42" s="20" t="s">
        <v>156</v>
      </c>
      <c r="F42" s="18" t="str">
        <f t="shared" si="4"/>
        <v>М</v>
      </c>
      <c r="G42" s="18" t="str">
        <f t="shared" si="5"/>
        <v>Я</v>
      </c>
      <c r="H42" s="18" t="str">
        <f t="shared" si="6"/>
        <v>Р</v>
      </c>
      <c r="I42" s="20">
        <v>760189</v>
      </c>
      <c r="J42" s="25">
        <v>7</v>
      </c>
      <c r="K42" s="20" t="s">
        <v>157</v>
      </c>
      <c r="L42" s="19" t="s">
        <v>18</v>
      </c>
      <c r="M42" s="4">
        <v>1</v>
      </c>
      <c r="N42" s="4">
        <v>2</v>
      </c>
      <c r="O42" s="4">
        <v>2</v>
      </c>
      <c r="P42" s="4">
        <v>0</v>
      </c>
      <c r="Q42" s="4"/>
      <c r="R42" s="4"/>
      <c r="S42" s="14">
        <f t="shared" si="7"/>
        <v>5</v>
      </c>
      <c r="T42" s="16">
        <v>120</v>
      </c>
      <c r="U42" s="22">
        <f t="shared" si="8"/>
        <v>4.1666666666666664E-2</v>
      </c>
      <c r="V42" s="15" t="str">
        <f t="shared" si="9"/>
        <v>Участник</v>
      </c>
    </row>
    <row r="43" spans="1:22" x14ac:dyDescent="0.3">
      <c r="A43" s="19">
        <v>36</v>
      </c>
      <c r="B43" s="20" t="s">
        <v>131</v>
      </c>
      <c r="C43" s="20" t="s">
        <v>138</v>
      </c>
      <c r="D43" s="20" t="s">
        <v>139</v>
      </c>
      <c r="E43" s="20" t="s">
        <v>25</v>
      </c>
      <c r="F43" s="18" t="str">
        <f t="shared" si="4"/>
        <v>Т</v>
      </c>
      <c r="G43" s="18" t="str">
        <f t="shared" si="5"/>
        <v>В</v>
      </c>
      <c r="H43" s="18" t="str">
        <f t="shared" si="6"/>
        <v>Д</v>
      </c>
      <c r="I43" s="20">
        <v>760189</v>
      </c>
      <c r="J43" s="25">
        <v>7</v>
      </c>
      <c r="K43" s="20" t="s">
        <v>140</v>
      </c>
      <c r="L43" s="19" t="s">
        <v>18</v>
      </c>
      <c r="M43" s="4">
        <v>2</v>
      </c>
      <c r="N43" s="4">
        <v>0</v>
      </c>
      <c r="O43" s="4">
        <v>2</v>
      </c>
      <c r="P43" s="4">
        <v>0</v>
      </c>
      <c r="Q43" s="4"/>
      <c r="R43" s="4"/>
      <c r="S43" s="14">
        <f t="shared" si="7"/>
        <v>4</v>
      </c>
      <c r="T43" s="16">
        <v>120</v>
      </c>
      <c r="U43" s="22">
        <f t="shared" si="8"/>
        <v>3.3333333333333333E-2</v>
      </c>
      <c r="V43" s="15" t="str">
        <f t="shared" si="9"/>
        <v>Участник</v>
      </c>
    </row>
    <row r="44" spans="1:22" x14ac:dyDescent="0.3">
      <c r="A44" s="19">
        <v>37</v>
      </c>
      <c r="B44" s="20" t="s">
        <v>22</v>
      </c>
      <c r="C44" s="20" t="s">
        <v>60</v>
      </c>
      <c r="D44" s="20" t="s">
        <v>61</v>
      </c>
      <c r="E44" s="20" t="s">
        <v>62</v>
      </c>
      <c r="F44" s="18" t="str">
        <f t="shared" si="4"/>
        <v>К</v>
      </c>
      <c r="G44" s="18" t="str">
        <f t="shared" si="5"/>
        <v>Д</v>
      </c>
      <c r="H44" s="18" t="str">
        <f t="shared" si="6"/>
        <v>А</v>
      </c>
      <c r="I44" s="30">
        <v>763213</v>
      </c>
      <c r="J44" s="25">
        <v>8</v>
      </c>
      <c r="K44" s="20" t="s">
        <v>63</v>
      </c>
      <c r="L44" s="19" t="s">
        <v>18</v>
      </c>
      <c r="M44" s="4">
        <v>0</v>
      </c>
      <c r="N44" s="4">
        <v>1</v>
      </c>
      <c r="O44" s="4">
        <v>3</v>
      </c>
      <c r="P44" s="4">
        <v>0</v>
      </c>
      <c r="Q44" s="4">
        <v>0</v>
      </c>
      <c r="R44" s="4"/>
      <c r="S44" s="14">
        <f t="shared" si="7"/>
        <v>4</v>
      </c>
      <c r="T44" s="16">
        <v>120</v>
      </c>
      <c r="U44" s="22">
        <f t="shared" si="8"/>
        <v>3.3333333333333333E-2</v>
      </c>
      <c r="V44" s="15" t="str">
        <f t="shared" si="9"/>
        <v>Участник</v>
      </c>
    </row>
    <row r="45" spans="1:22" x14ac:dyDescent="0.3">
      <c r="A45" s="19">
        <v>38</v>
      </c>
      <c r="B45" s="20" t="s">
        <v>131</v>
      </c>
      <c r="C45" s="20" t="s">
        <v>158</v>
      </c>
      <c r="D45" s="20" t="s">
        <v>159</v>
      </c>
      <c r="E45" s="20" t="s">
        <v>54</v>
      </c>
      <c r="F45" s="18" t="str">
        <f t="shared" si="4"/>
        <v>Б</v>
      </c>
      <c r="G45" s="18" t="str">
        <f t="shared" si="5"/>
        <v>К</v>
      </c>
      <c r="H45" s="18" t="str">
        <f t="shared" si="6"/>
        <v>А</v>
      </c>
      <c r="I45" s="20">
        <v>760189</v>
      </c>
      <c r="J45" s="25">
        <v>8</v>
      </c>
      <c r="K45" s="20" t="s">
        <v>47</v>
      </c>
      <c r="L45" s="19" t="s">
        <v>18</v>
      </c>
      <c r="M45" s="4">
        <v>1</v>
      </c>
      <c r="N45" s="4">
        <v>2</v>
      </c>
      <c r="O45" s="4">
        <v>0</v>
      </c>
      <c r="P45" s="4">
        <v>0</v>
      </c>
      <c r="Q45" s="4"/>
      <c r="R45" s="4"/>
      <c r="S45" s="14">
        <f t="shared" si="7"/>
        <v>3</v>
      </c>
      <c r="T45" s="16">
        <v>120</v>
      </c>
      <c r="U45" s="22">
        <f t="shared" si="8"/>
        <v>2.5000000000000001E-2</v>
      </c>
      <c r="V45" s="15" t="str">
        <f t="shared" si="9"/>
        <v>Участник</v>
      </c>
    </row>
    <row r="46" spans="1:22" x14ac:dyDescent="0.3">
      <c r="A46" s="19">
        <v>39</v>
      </c>
      <c r="B46" s="20" t="s">
        <v>43</v>
      </c>
      <c r="C46" s="20" t="s">
        <v>200</v>
      </c>
      <c r="D46" s="20" t="s">
        <v>201</v>
      </c>
      <c r="E46" s="20" t="s">
        <v>111</v>
      </c>
      <c r="F46" s="18" t="str">
        <f t="shared" si="4"/>
        <v>М</v>
      </c>
      <c r="G46" s="18" t="str">
        <f t="shared" si="5"/>
        <v>Ю</v>
      </c>
      <c r="H46" s="18" t="str">
        <f t="shared" si="6"/>
        <v>А</v>
      </c>
      <c r="I46" s="20">
        <v>760188</v>
      </c>
      <c r="J46" s="25">
        <v>11</v>
      </c>
      <c r="K46" s="20" t="s">
        <v>172</v>
      </c>
      <c r="L46" s="19" t="s">
        <v>18</v>
      </c>
      <c r="M46" s="4">
        <v>8</v>
      </c>
      <c r="N46" s="4">
        <v>28</v>
      </c>
      <c r="O46" s="4">
        <v>20</v>
      </c>
      <c r="P46" s="4">
        <v>0</v>
      </c>
      <c r="Q46" s="4">
        <v>0</v>
      </c>
      <c r="R46" s="4"/>
      <c r="S46" s="14">
        <f t="shared" si="7"/>
        <v>56</v>
      </c>
      <c r="T46" s="16">
        <v>60</v>
      </c>
      <c r="U46" s="22">
        <f t="shared" si="8"/>
        <v>0.93333333333333335</v>
      </c>
      <c r="V46" s="32" t="str">
        <f t="shared" si="9"/>
        <v>Победитель</v>
      </c>
    </row>
    <row r="47" spans="1:22" x14ac:dyDescent="0.3">
      <c r="A47" s="19">
        <v>40</v>
      </c>
      <c r="B47" s="20" t="s">
        <v>108</v>
      </c>
      <c r="C47" s="20" t="s">
        <v>166</v>
      </c>
      <c r="D47" s="20" t="s">
        <v>167</v>
      </c>
      <c r="E47" s="20" t="s">
        <v>168</v>
      </c>
      <c r="F47" s="18" t="str">
        <f t="shared" si="4"/>
        <v>В</v>
      </c>
      <c r="G47" s="18" t="str">
        <f t="shared" si="5"/>
        <v>К</v>
      </c>
      <c r="H47" s="18" t="str">
        <f t="shared" si="6"/>
        <v>И</v>
      </c>
      <c r="I47" s="20">
        <v>761312</v>
      </c>
      <c r="J47" s="25">
        <v>11</v>
      </c>
      <c r="K47" s="20" t="s">
        <v>169</v>
      </c>
      <c r="L47" s="19" t="s">
        <v>18</v>
      </c>
      <c r="M47" s="4">
        <v>6</v>
      </c>
      <c r="N47" s="4">
        <v>30</v>
      </c>
      <c r="O47" s="4">
        <v>5</v>
      </c>
      <c r="P47" s="4">
        <v>5</v>
      </c>
      <c r="Q47" s="4"/>
      <c r="R47" s="4"/>
      <c r="S47" s="14">
        <f t="shared" si="7"/>
        <v>46</v>
      </c>
      <c r="T47" s="16">
        <v>60</v>
      </c>
      <c r="U47" s="22">
        <f t="shared" si="8"/>
        <v>0.76666666666666672</v>
      </c>
      <c r="V47" s="32" t="str">
        <f t="shared" si="9"/>
        <v>Победитель</v>
      </c>
    </row>
    <row r="48" spans="1:22" x14ac:dyDescent="0.3">
      <c r="A48" s="19">
        <v>41</v>
      </c>
      <c r="B48" s="20" t="s">
        <v>22</v>
      </c>
      <c r="C48" s="20" t="s">
        <v>65</v>
      </c>
      <c r="D48" s="20" t="s">
        <v>66</v>
      </c>
      <c r="E48" s="20" t="s">
        <v>67</v>
      </c>
      <c r="F48" s="18" t="str">
        <f t="shared" si="4"/>
        <v>Ч</v>
      </c>
      <c r="G48" s="18" t="str">
        <f t="shared" si="5"/>
        <v>Е</v>
      </c>
      <c r="H48" s="18" t="str">
        <f t="shared" si="6"/>
        <v>А</v>
      </c>
      <c r="I48" s="20">
        <v>764204</v>
      </c>
      <c r="J48" s="25">
        <v>10</v>
      </c>
      <c r="K48" s="20" t="s">
        <v>26</v>
      </c>
      <c r="L48" s="19" t="s">
        <v>18</v>
      </c>
      <c r="M48" s="4">
        <v>5</v>
      </c>
      <c r="N48" s="4">
        <v>20</v>
      </c>
      <c r="O48" s="4">
        <v>19</v>
      </c>
      <c r="P48" s="4">
        <v>0</v>
      </c>
      <c r="Q48" s="4">
        <v>0</v>
      </c>
      <c r="R48" s="4">
        <v>0</v>
      </c>
      <c r="S48" s="14">
        <f t="shared" si="7"/>
        <v>44</v>
      </c>
      <c r="T48" s="16">
        <v>60</v>
      </c>
      <c r="U48" s="22">
        <f t="shared" si="8"/>
        <v>0.73333333333333328</v>
      </c>
      <c r="V48" s="32" t="str">
        <f t="shared" si="9"/>
        <v>Призёр</v>
      </c>
    </row>
    <row r="49" spans="1:22" x14ac:dyDescent="0.3">
      <c r="A49" s="19">
        <v>42</v>
      </c>
      <c r="B49" s="20" t="s">
        <v>22</v>
      </c>
      <c r="C49" s="20" t="s">
        <v>80</v>
      </c>
      <c r="D49" s="20" t="s">
        <v>81</v>
      </c>
      <c r="E49" s="20" t="s">
        <v>82</v>
      </c>
      <c r="F49" s="18" t="str">
        <f t="shared" si="4"/>
        <v>Д</v>
      </c>
      <c r="G49" s="18" t="str">
        <f t="shared" si="5"/>
        <v>А</v>
      </c>
      <c r="H49" s="18" t="str">
        <f t="shared" si="6"/>
        <v>С</v>
      </c>
      <c r="I49" s="20">
        <v>764204</v>
      </c>
      <c r="J49" s="25">
        <v>10</v>
      </c>
      <c r="K49" s="20" t="s">
        <v>83</v>
      </c>
      <c r="L49" s="19" t="s">
        <v>18</v>
      </c>
      <c r="M49" s="4">
        <v>4</v>
      </c>
      <c r="N49" s="4">
        <v>20</v>
      </c>
      <c r="O49" s="4">
        <v>17</v>
      </c>
      <c r="P49" s="4">
        <v>0</v>
      </c>
      <c r="Q49" s="4">
        <v>0</v>
      </c>
      <c r="R49" s="4">
        <v>0</v>
      </c>
      <c r="S49" s="14">
        <f t="shared" si="7"/>
        <v>41</v>
      </c>
      <c r="T49" s="16">
        <v>60</v>
      </c>
      <c r="U49" s="22">
        <f t="shared" si="8"/>
        <v>0.68333333333333335</v>
      </c>
      <c r="V49" s="32" t="str">
        <f t="shared" si="9"/>
        <v>Призёр</v>
      </c>
    </row>
    <row r="50" spans="1:22" x14ac:dyDescent="0.3">
      <c r="A50" s="19">
        <v>43</v>
      </c>
      <c r="B50" s="20" t="s">
        <v>43</v>
      </c>
      <c r="C50" s="20" t="s">
        <v>202</v>
      </c>
      <c r="D50" s="20" t="s">
        <v>203</v>
      </c>
      <c r="E50" s="20" t="s">
        <v>120</v>
      </c>
      <c r="F50" s="18" t="str">
        <f t="shared" si="4"/>
        <v>С</v>
      </c>
      <c r="G50" s="18" t="str">
        <f t="shared" si="5"/>
        <v>В</v>
      </c>
      <c r="H50" s="18" t="str">
        <f t="shared" si="6"/>
        <v>С</v>
      </c>
      <c r="I50" s="20">
        <v>760188</v>
      </c>
      <c r="J50" s="25">
        <v>10</v>
      </c>
      <c r="K50" s="20" t="s">
        <v>26</v>
      </c>
      <c r="L50" s="19" t="s">
        <v>18</v>
      </c>
      <c r="M50" s="4">
        <v>5</v>
      </c>
      <c r="N50" s="4">
        <v>20</v>
      </c>
      <c r="O50" s="4">
        <v>16</v>
      </c>
      <c r="P50" s="4">
        <v>0</v>
      </c>
      <c r="Q50" s="4">
        <v>0</v>
      </c>
      <c r="R50" s="4"/>
      <c r="S50" s="14">
        <f t="shared" si="7"/>
        <v>41</v>
      </c>
      <c r="T50" s="16">
        <v>60</v>
      </c>
      <c r="U50" s="22">
        <f t="shared" si="8"/>
        <v>0.68333333333333335</v>
      </c>
      <c r="V50" s="32" t="str">
        <f t="shared" si="9"/>
        <v>Призёр</v>
      </c>
    </row>
    <row r="51" spans="1:22" x14ac:dyDescent="0.3">
      <c r="A51" s="19">
        <v>44</v>
      </c>
      <c r="B51" s="20" t="s">
        <v>131</v>
      </c>
      <c r="C51" s="20" t="s">
        <v>242</v>
      </c>
      <c r="D51" s="20" t="s">
        <v>243</v>
      </c>
      <c r="E51" s="20" t="s">
        <v>244</v>
      </c>
      <c r="F51" s="18" t="str">
        <f t="shared" si="4"/>
        <v>Л</v>
      </c>
      <c r="G51" s="18" t="str">
        <f t="shared" si="5"/>
        <v>И</v>
      </c>
      <c r="H51" s="18" t="str">
        <f t="shared" si="6"/>
        <v>В</v>
      </c>
      <c r="I51" s="20">
        <v>760184</v>
      </c>
      <c r="J51" s="25">
        <v>11</v>
      </c>
      <c r="K51" s="20" t="s">
        <v>245</v>
      </c>
      <c r="L51" s="19" t="s">
        <v>18</v>
      </c>
      <c r="M51" s="4">
        <v>6</v>
      </c>
      <c r="N51" s="4">
        <v>22</v>
      </c>
      <c r="O51" s="4">
        <v>13</v>
      </c>
      <c r="P51" s="4"/>
      <c r="Q51" s="4"/>
      <c r="R51" s="4"/>
      <c r="S51" s="14">
        <f t="shared" si="7"/>
        <v>41</v>
      </c>
      <c r="T51" s="16">
        <v>60</v>
      </c>
      <c r="U51" s="22">
        <f t="shared" si="8"/>
        <v>0.68333333333333335</v>
      </c>
      <c r="V51" s="32" t="str">
        <f t="shared" si="9"/>
        <v>Призёр</v>
      </c>
    </row>
    <row r="52" spans="1:22" x14ac:dyDescent="0.3">
      <c r="A52" s="19">
        <v>45</v>
      </c>
      <c r="B52" s="20" t="s">
        <v>108</v>
      </c>
      <c r="C52" s="20" t="s">
        <v>170</v>
      </c>
      <c r="D52" s="20" t="s">
        <v>145</v>
      </c>
      <c r="E52" s="20" t="s">
        <v>171</v>
      </c>
      <c r="F52" s="18" t="str">
        <f t="shared" si="4"/>
        <v>С</v>
      </c>
      <c r="G52" s="18" t="str">
        <f t="shared" si="5"/>
        <v>Д</v>
      </c>
      <c r="H52" s="18" t="str">
        <f t="shared" si="6"/>
        <v>П</v>
      </c>
      <c r="I52" s="20">
        <v>761312</v>
      </c>
      <c r="J52" s="25">
        <v>11</v>
      </c>
      <c r="K52" s="20" t="s">
        <v>172</v>
      </c>
      <c r="L52" s="19" t="s">
        <v>18</v>
      </c>
      <c r="M52" s="4">
        <v>5</v>
      </c>
      <c r="N52" s="4">
        <v>20</v>
      </c>
      <c r="O52" s="4">
        <v>12</v>
      </c>
      <c r="P52" s="4">
        <v>2</v>
      </c>
      <c r="Q52" s="4"/>
      <c r="R52" s="4"/>
      <c r="S52" s="14">
        <f t="shared" si="7"/>
        <v>39</v>
      </c>
      <c r="T52" s="16">
        <v>60</v>
      </c>
      <c r="U52" s="22">
        <f t="shared" si="8"/>
        <v>0.65</v>
      </c>
      <c r="V52" s="32" t="str">
        <f t="shared" si="9"/>
        <v>Призёр</v>
      </c>
    </row>
    <row r="53" spans="1:22" x14ac:dyDescent="0.3">
      <c r="A53" s="19">
        <v>46</v>
      </c>
      <c r="B53" s="20" t="s">
        <v>43</v>
      </c>
      <c r="C53" s="20" t="s">
        <v>72</v>
      </c>
      <c r="D53" s="20" t="s">
        <v>73</v>
      </c>
      <c r="E53" s="20" t="s">
        <v>74</v>
      </c>
      <c r="F53" s="18" t="str">
        <f t="shared" si="4"/>
        <v>Г</v>
      </c>
      <c r="G53" s="18" t="str">
        <f t="shared" si="5"/>
        <v>В</v>
      </c>
      <c r="H53" s="18" t="str">
        <f t="shared" si="6"/>
        <v>А</v>
      </c>
      <c r="I53" s="20">
        <v>764204</v>
      </c>
      <c r="J53" s="25">
        <v>10</v>
      </c>
      <c r="K53" s="20" t="s">
        <v>75</v>
      </c>
      <c r="L53" s="19" t="s">
        <v>18</v>
      </c>
      <c r="M53" s="4">
        <v>5</v>
      </c>
      <c r="N53" s="4">
        <v>14</v>
      </c>
      <c r="O53" s="4">
        <v>19</v>
      </c>
      <c r="P53" s="4">
        <v>0</v>
      </c>
      <c r="Q53" s="4">
        <v>0</v>
      </c>
      <c r="R53" s="4">
        <v>0</v>
      </c>
      <c r="S53" s="14">
        <f t="shared" si="7"/>
        <v>38</v>
      </c>
      <c r="T53" s="16">
        <v>60</v>
      </c>
      <c r="U53" s="22">
        <f t="shared" si="8"/>
        <v>0.6333333333333333</v>
      </c>
      <c r="V53" s="32" t="str">
        <f t="shared" si="9"/>
        <v>Призёр</v>
      </c>
    </row>
    <row r="54" spans="1:22" x14ac:dyDescent="0.3">
      <c r="A54" s="19">
        <v>47</v>
      </c>
      <c r="B54" s="20" t="s">
        <v>22</v>
      </c>
      <c r="C54" s="20" t="s">
        <v>206</v>
      </c>
      <c r="D54" s="20" t="s">
        <v>207</v>
      </c>
      <c r="E54" s="20" t="s">
        <v>208</v>
      </c>
      <c r="F54" s="18" t="str">
        <f t="shared" si="4"/>
        <v>Б</v>
      </c>
      <c r="G54" s="18" t="str">
        <f t="shared" si="5"/>
        <v>Л</v>
      </c>
      <c r="H54" s="18" t="str">
        <f t="shared" si="6"/>
        <v>Г</v>
      </c>
      <c r="I54" s="20">
        <v>760188</v>
      </c>
      <c r="J54" s="25">
        <v>10</v>
      </c>
      <c r="K54" s="20" t="s">
        <v>75</v>
      </c>
      <c r="L54" s="19" t="s">
        <v>18</v>
      </c>
      <c r="M54" s="4">
        <v>7</v>
      </c>
      <c r="N54" s="4">
        <v>24</v>
      </c>
      <c r="O54" s="4">
        <v>7</v>
      </c>
      <c r="P54" s="4">
        <v>0</v>
      </c>
      <c r="Q54" s="4">
        <v>0</v>
      </c>
      <c r="R54" s="4"/>
      <c r="S54" s="14">
        <f t="shared" si="7"/>
        <v>38</v>
      </c>
      <c r="T54" s="16">
        <v>60</v>
      </c>
      <c r="U54" s="22">
        <f t="shared" si="8"/>
        <v>0.6333333333333333</v>
      </c>
      <c r="V54" s="32" t="str">
        <f t="shared" si="9"/>
        <v>Призёр</v>
      </c>
    </row>
    <row r="55" spans="1:22" x14ac:dyDescent="0.3">
      <c r="A55" s="19">
        <v>48</v>
      </c>
      <c r="B55" s="20" t="s">
        <v>43</v>
      </c>
      <c r="C55" s="20" t="s">
        <v>88</v>
      </c>
      <c r="D55" s="20" t="s">
        <v>89</v>
      </c>
      <c r="E55" s="20" t="s">
        <v>90</v>
      </c>
      <c r="F55" s="18" t="str">
        <f t="shared" si="4"/>
        <v>Б</v>
      </c>
      <c r="G55" s="18" t="str">
        <f t="shared" si="5"/>
        <v>В</v>
      </c>
      <c r="H55" s="18" t="str">
        <f t="shared" si="6"/>
        <v>В</v>
      </c>
      <c r="I55" s="17">
        <v>764204</v>
      </c>
      <c r="J55" s="24">
        <v>10</v>
      </c>
      <c r="K55" s="10" t="s">
        <v>91</v>
      </c>
      <c r="L55" s="12" t="s">
        <v>18</v>
      </c>
      <c r="M55" s="11">
        <v>7</v>
      </c>
      <c r="N55" s="11">
        <v>16</v>
      </c>
      <c r="O55" s="11">
        <v>14</v>
      </c>
      <c r="P55" s="11">
        <v>0</v>
      </c>
      <c r="Q55" s="11">
        <v>0</v>
      </c>
      <c r="R55" s="11">
        <v>0</v>
      </c>
      <c r="S55" s="14">
        <f t="shared" si="7"/>
        <v>37</v>
      </c>
      <c r="T55" s="16">
        <v>60</v>
      </c>
      <c r="U55" s="22">
        <f t="shared" si="8"/>
        <v>0.6166666666666667</v>
      </c>
      <c r="V55" s="32" t="str">
        <f t="shared" si="9"/>
        <v>Призёр</v>
      </c>
    </row>
    <row r="56" spans="1:22" x14ac:dyDescent="0.3">
      <c r="A56" s="19">
        <v>49</v>
      </c>
      <c r="B56" s="20" t="s">
        <v>22</v>
      </c>
      <c r="C56" s="20" t="s">
        <v>102</v>
      </c>
      <c r="D56" s="20" t="s">
        <v>49</v>
      </c>
      <c r="E56" s="20" t="s">
        <v>54</v>
      </c>
      <c r="F56" s="18" t="str">
        <f t="shared" si="4"/>
        <v>Г</v>
      </c>
      <c r="G56" s="18" t="str">
        <f t="shared" si="5"/>
        <v>Н</v>
      </c>
      <c r="H56" s="18" t="str">
        <f t="shared" si="6"/>
        <v>А</v>
      </c>
      <c r="I56" s="20">
        <v>764204</v>
      </c>
      <c r="J56" s="25">
        <v>11</v>
      </c>
      <c r="K56" s="20" t="s">
        <v>103</v>
      </c>
      <c r="L56" s="19" t="s">
        <v>18</v>
      </c>
      <c r="M56" s="4">
        <v>5</v>
      </c>
      <c r="N56" s="4">
        <v>20</v>
      </c>
      <c r="O56" s="4">
        <v>10</v>
      </c>
      <c r="P56" s="4">
        <v>0</v>
      </c>
      <c r="Q56" s="4">
        <v>0</v>
      </c>
      <c r="R56" s="4">
        <v>0</v>
      </c>
      <c r="S56" s="14">
        <f t="shared" si="7"/>
        <v>35</v>
      </c>
      <c r="T56" s="16">
        <v>60</v>
      </c>
      <c r="U56" s="22">
        <f t="shared" si="8"/>
        <v>0.58333333333333337</v>
      </c>
      <c r="V56" s="32" t="str">
        <f t="shared" si="9"/>
        <v>Призёр</v>
      </c>
    </row>
    <row r="57" spans="1:22" x14ac:dyDescent="0.3">
      <c r="A57" s="19">
        <v>50</v>
      </c>
      <c r="B57" s="20" t="s">
        <v>131</v>
      </c>
      <c r="C57" s="20" t="s">
        <v>221</v>
      </c>
      <c r="D57" s="20" t="s">
        <v>222</v>
      </c>
      <c r="E57" s="20" t="s">
        <v>223</v>
      </c>
      <c r="F57" s="18" t="str">
        <f t="shared" si="4"/>
        <v>А</v>
      </c>
      <c r="G57" s="18" t="str">
        <f t="shared" si="5"/>
        <v>И</v>
      </c>
      <c r="H57" s="18" t="str">
        <f t="shared" si="6"/>
        <v>М</v>
      </c>
      <c r="I57" s="20">
        <v>760184</v>
      </c>
      <c r="J57" s="25">
        <v>10</v>
      </c>
      <c r="K57" s="20" t="s">
        <v>224</v>
      </c>
      <c r="L57" s="19" t="s">
        <v>18</v>
      </c>
      <c r="M57" s="4">
        <v>4</v>
      </c>
      <c r="N57" s="4">
        <v>22</v>
      </c>
      <c r="O57" s="4">
        <v>9</v>
      </c>
      <c r="P57" s="4"/>
      <c r="Q57" s="4"/>
      <c r="R57" s="4"/>
      <c r="S57" s="14">
        <f t="shared" si="7"/>
        <v>35</v>
      </c>
      <c r="T57" s="16">
        <v>60</v>
      </c>
      <c r="U57" s="22">
        <f t="shared" si="8"/>
        <v>0.58333333333333337</v>
      </c>
      <c r="V57" s="32" t="str">
        <f t="shared" si="9"/>
        <v>Призёр</v>
      </c>
    </row>
    <row r="58" spans="1:22" x14ac:dyDescent="0.3">
      <c r="A58" s="19">
        <v>51</v>
      </c>
      <c r="B58" s="20" t="s">
        <v>197</v>
      </c>
      <c r="C58" s="20" t="s">
        <v>198</v>
      </c>
      <c r="D58" s="20" t="s">
        <v>187</v>
      </c>
      <c r="E58" s="20" t="s">
        <v>199</v>
      </c>
      <c r="F58" s="18" t="str">
        <f t="shared" si="4"/>
        <v>М</v>
      </c>
      <c r="G58" s="18" t="str">
        <f t="shared" si="5"/>
        <v>А</v>
      </c>
      <c r="H58" s="18" t="str">
        <f t="shared" si="6"/>
        <v>В</v>
      </c>
      <c r="I58" s="20">
        <v>760188</v>
      </c>
      <c r="J58" s="25">
        <v>11</v>
      </c>
      <c r="K58" s="20" t="s">
        <v>169</v>
      </c>
      <c r="L58" s="19" t="s">
        <v>18</v>
      </c>
      <c r="M58" s="4">
        <v>5</v>
      </c>
      <c r="N58" s="4">
        <v>14</v>
      </c>
      <c r="O58" s="4">
        <v>15</v>
      </c>
      <c r="P58" s="4">
        <v>0</v>
      </c>
      <c r="Q58" s="4">
        <v>0</v>
      </c>
      <c r="R58" s="4"/>
      <c r="S58" s="14">
        <f t="shared" si="7"/>
        <v>34</v>
      </c>
      <c r="T58" s="16">
        <v>60</v>
      </c>
      <c r="U58" s="22">
        <f t="shared" si="8"/>
        <v>0.56666666666666665</v>
      </c>
      <c r="V58" s="32" t="s">
        <v>250</v>
      </c>
    </row>
    <row r="59" spans="1:22" x14ac:dyDescent="0.3">
      <c r="A59" s="19">
        <v>52</v>
      </c>
      <c r="B59" s="20" t="s">
        <v>43</v>
      </c>
      <c r="C59" s="20" t="s">
        <v>92</v>
      </c>
      <c r="D59" s="20" t="s">
        <v>93</v>
      </c>
      <c r="E59" s="20" t="s">
        <v>94</v>
      </c>
      <c r="F59" s="18" t="str">
        <f t="shared" si="4"/>
        <v>Л</v>
      </c>
      <c r="G59" s="18" t="str">
        <f t="shared" si="5"/>
        <v>Е</v>
      </c>
      <c r="H59" s="18" t="str">
        <f t="shared" si="6"/>
        <v>О</v>
      </c>
      <c r="I59" s="20">
        <v>764204</v>
      </c>
      <c r="J59" s="25">
        <v>10</v>
      </c>
      <c r="K59" s="20" t="s">
        <v>95</v>
      </c>
      <c r="L59" s="19" t="s">
        <v>18</v>
      </c>
      <c r="M59" s="4">
        <v>6</v>
      </c>
      <c r="N59" s="4">
        <v>12</v>
      </c>
      <c r="O59" s="4">
        <v>16</v>
      </c>
      <c r="P59" s="4">
        <v>0</v>
      </c>
      <c r="Q59" s="4">
        <v>0</v>
      </c>
      <c r="R59" s="4">
        <v>0</v>
      </c>
      <c r="S59" s="14">
        <f t="shared" si="7"/>
        <v>34</v>
      </c>
      <c r="T59" s="16">
        <v>60</v>
      </c>
      <c r="U59" s="22">
        <f t="shared" si="8"/>
        <v>0.56666666666666665</v>
      </c>
      <c r="V59" s="32" t="s">
        <v>250</v>
      </c>
    </row>
    <row r="60" spans="1:22" x14ac:dyDescent="0.3">
      <c r="A60" s="19">
        <v>53</v>
      </c>
      <c r="B60" s="20" t="s">
        <v>131</v>
      </c>
      <c r="C60" s="20" t="s">
        <v>236</v>
      </c>
      <c r="D60" s="20" t="s">
        <v>237</v>
      </c>
      <c r="E60" s="20" t="s">
        <v>238</v>
      </c>
      <c r="F60" s="18" t="str">
        <f t="shared" si="4"/>
        <v>М</v>
      </c>
      <c r="G60" s="18" t="str">
        <f t="shared" si="5"/>
        <v>Р</v>
      </c>
      <c r="H60" s="18" t="str">
        <f t="shared" si="6"/>
        <v>Н</v>
      </c>
      <c r="I60" s="20">
        <v>760184</v>
      </c>
      <c r="J60" s="25">
        <v>11</v>
      </c>
      <c r="K60" s="20" t="s">
        <v>239</v>
      </c>
      <c r="L60" s="19" t="s">
        <v>18</v>
      </c>
      <c r="M60" s="4">
        <v>7</v>
      </c>
      <c r="N60" s="4">
        <v>12</v>
      </c>
      <c r="O60" s="4">
        <v>14</v>
      </c>
      <c r="P60" s="4"/>
      <c r="Q60" s="4"/>
      <c r="R60" s="4"/>
      <c r="S60" s="14">
        <f t="shared" si="7"/>
        <v>33</v>
      </c>
      <c r="T60" s="16">
        <v>60</v>
      </c>
      <c r="U60" s="22">
        <f t="shared" si="8"/>
        <v>0.55000000000000004</v>
      </c>
      <c r="V60" s="32" t="s">
        <v>250</v>
      </c>
    </row>
    <row r="61" spans="1:22" x14ac:dyDescent="0.3">
      <c r="A61" s="19">
        <v>54</v>
      </c>
      <c r="B61" s="20" t="s">
        <v>43</v>
      </c>
      <c r="C61" s="20" t="s">
        <v>68</v>
      </c>
      <c r="D61" s="20" t="s">
        <v>69</v>
      </c>
      <c r="E61" s="20" t="s">
        <v>70</v>
      </c>
      <c r="F61" s="18" t="str">
        <f t="shared" si="4"/>
        <v>Б</v>
      </c>
      <c r="G61" s="18" t="str">
        <f t="shared" si="5"/>
        <v>Ю</v>
      </c>
      <c r="H61" s="18" t="str">
        <f t="shared" si="6"/>
        <v>А</v>
      </c>
      <c r="I61" s="20">
        <v>764204</v>
      </c>
      <c r="J61" s="25">
        <v>10</v>
      </c>
      <c r="K61" s="20" t="s">
        <v>71</v>
      </c>
      <c r="L61" s="19" t="s">
        <v>18</v>
      </c>
      <c r="M61" s="4">
        <v>2</v>
      </c>
      <c r="N61" s="4">
        <v>14</v>
      </c>
      <c r="O61" s="4">
        <v>17</v>
      </c>
      <c r="P61" s="4">
        <v>0</v>
      </c>
      <c r="Q61" s="4">
        <v>0</v>
      </c>
      <c r="R61" s="4">
        <v>0</v>
      </c>
      <c r="S61" s="14">
        <f t="shared" si="7"/>
        <v>33</v>
      </c>
      <c r="T61" s="16">
        <v>60</v>
      </c>
      <c r="U61" s="22">
        <f t="shared" si="8"/>
        <v>0.55000000000000004</v>
      </c>
      <c r="V61" s="32" t="s">
        <v>250</v>
      </c>
    </row>
    <row r="62" spans="1:22" x14ac:dyDescent="0.3">
      <c r="A62" s="19">
        <v>55</v>
      </c>
      <c r="B62" s="20" t="s">
        <v>22</v>
      </c>
      <c r="C62" s="20" t="s">
        <v>84</v>
      </c>
      <c r="D62" s="20" t="s">
        <v>85</v>
      </c>
      <c r="E62" s="20" t="s">
        <v>86</v>
      </c>
      <c r="F62" s="18" t="str">
        <f t="shared" si="4"/>
        <v>Х</v>
      </c>
      <c r="G62" s="18" t="str">
        <f t="shared" si="5"/>
        <v>К</v>
      </c>
      <c r="H62" s="18" t="str">
        <f t="shared" si="6"/>
        <v>С</v>
      </c>
      <c r="I62" s="17">
        <v>764204</v>
      </c>
      <c r="J62" s="24">
        <v>10</v>
      </c>
      <c r="K62" s="9" t="s">
        <v>87</v>
      </c>
      <c r="L62" s="12" t="s">
        <v>18</v>
      </c>
      <c r="M62" s="11">
        <v>2</v>
      </c>
      <c r="N62" s="11">
        <v>12</v>
      </c>
      <c r="O62" s="11">
        <v>19</v>
      </c>
      <c r="P62" s="11">
        <v>0</v>
      </c>
      <c r="Q62" s="11">
        <v>0</v>
      </c>
      <c r="R62" s="11">
        <v>0</v>
      </c>
      <c r="S62" s="14">
        <f t="shared" si="7"/>
        <v>33</v>
      </c>
      <c r="T62" s="16">
        <v>60</v>
      </c>
      <c r="U62" s="22">
        <f t="shared" si="8"/>
        <v>0.55000000000000004</v>
      </c>
      <c r="V62" s="32" t="s">
        <v>250</v>
      </c>
    </row>
    <row r="63" spans="1:22" x14ac:dyDescent="0.3">
      <c r="A63" s="19">
        <v>56</v>
      </c>
      <c r="B63" s="20" t="s">
        <v>131</v>
      </c>
      <c r="C63" s="20" t="s">
        <v>226</v>
      </c>
      <c r="D63" s="20" t="s">
        <v>24</v>
      </c>
      <c r="E63" s="20" t="s">
        <v>54</v>
      </c>
      <c r="F63" s="18" t="str">
        <f t="shared" si="4"/>
        <v>А</v>
      </c>
      <c r="G63" s="18" t="str">
        <f t="shared" si="5"/>
        <v>И</v>
      </c>
      <c r="H63" s="18" t="str">
        <f t="shared" si="6"/>
        <v>А</v>
      </c>
      <c r="I63" s="20">
        <v>760184</v>
      </c>
      <c r="J63" s="25">
        <v>11</v>
      </c>
      <c r="K63" s="20" t="s">
        <v>172</v>
      </c>
      <c r="L63" s="19" t="s">
        <v>18</v>
      </c>
      <c r="M63" s="4">
        <v>6</v>
      </c>
      <c r="N63" s="4">
        <v>16</v>
      </c>
      <c r="O63" s="4">
        <v>10</v>
      </c>
      <c r="P63" s="4"/>
      <c r="Q63" s="4"/>
      <c r="R63" s="4"/>
      <c r="S63" s="14">
        <f t="shared" si="7"/>
        <v>32</v>
      </c>
      <c r="T63" s="16">
        <v>60</v>
      </c>
      <c r="U63" s="22">
        <f t="shared" si="8"/>
        <v>0.53333333333333333</v>
      </c>
      <c r="V63" s="32" t="s">
        <v>250</v>
      </c>
    </row>
    <row r="64" spans="1:22" x14ac:dyDescent="0.3">
      <c r="A64" s="19">
        <v>57</v>
      </c>
      <c r="B64" s="20" t="s">
        <v>131</v>
      </c>
      <c r="C64" s="20" t="s">
        <v>233</v>
      </c>
      <c r="D64" s="20" t="s">
        <v>234</v>
      </c>
      <c r="E64" s="20" t="s">
        <v>111</v>
      </c>
      <c r="F64" s="18" t="str">
        <f t="shared" si="4"/>
        <v>М</v>
      </c>
      <c r="G64" s="18" t="str">
        <f t="shared" si="5"/>
        <v>Я</v>
      </c>
      <c r="H64" s="18" t="str">
        <f t="shared" si="6"/>
        <v>А</v>
      </c>
      <c r="I64" s="20">
        <v>760184</v>
      </c>
      <c r="J64" s="25">
        <v>11</v>
      </c>
      <c r="K64" s="20" t="s">
        <v>235</v>
      </c>
      <c r="L64" s="19" t="s">
        <v>18</v>
      </c>
      <c r="M64" s="4">
        <v>4</v>
      </c>
      <c r="N64" s="4">
        <v>14</v>
      </c>
      <c r="O64" s="4">
        <v>14</v>
      </c>
      <c r="P64" s="4"/>
      <c r="Q64" s="4"/>
      <c r="R64" s="4"/>
      <c r="S64" s="14">
        <f t="shared" si="7"/>
        <v>32</v>
      </c>
      <c r="T64" s="16">
        <v>60</v>
      </c>
      <c r="U64" s="22">
        <f t="shared" si="8"/>
        <v>0.53333333333333333</v>
      </c>
      <c r="V64" s="32" t="s">
        <v>250</v>
      </c>
    </row>
    <row r="65" spans="1:22" x14ac:dyDescent="0.3">
      <c r="A65" s="19">
        <v>58</v>
      </c>
      <c r="B65" s="20" t="s">
        <v>131</v>
      </c>
      <c r="C65" s="20" t="s">
        <v>211</v>
      </c>
      <c r="D65" s="20" t="s">
        <v>212</v>
      </c>
      <c r="E65" s="20" t="s">
        <v>106</v>
      </c>
      <c r="F65" s="18" t="str">
        <f t="shared" si="4"/>
        <v>Р</v>
      </c>
      <c r="G65" s="18" t="str">
        <f t="shared" si="5"/>
        <v>Г</v>
      </c>
      <c r="H65" s="18" t="str">
        <f t="shared" si="6"/>
        <v>С</v>
      </c>
      <c r="I65" s="20">
        <v>760184</v>
      </c>
      <c r="J65" s="25">
        <v>10</v>
      </c>
      <c r="K65" s="20" t="s">
        <v>71</v>
      </c>
      <c r="L65" s="19" t="s">
        <v>18</v>
      </c>
      <c r="M65" s="4">
        <v>6</v>
      </c>
      <c r="N65" s="4">
        <v>18</v>
      </c>
      <c r="O65" s="4">
        <v>8</v>
      </c>
      <c r="P65" s="4"/>
      <c r="Q65" s="4"/>
      <c r="R65" s="4"/>
      <c r="S65" s="14">
        <f t="shared" si="7"/>
        <v>32</v>
      </c>
      <c r="T65" s="16">
        <v>60</v>
      </c>
      <c r="U65" s="22">
        <f t="shared" si="8"/>
        <v>0.53333333333333333</v>
      </c>
      <c r="V65" s="32" t="s">
        <v>250</v>
      </c>
    </row>
    <row r="66" spans="1:22" x14ac:dyDescent="0.3">
      <c r="A66" s="19">
        <v>59</v>
      </c>
      <c r="B66" s="20" t="s">
        <v>131</v>
      </c>
      <c r="C66" s="20" t="s">
        <v>216</v>
      </c>
      <c r="D66" s="20" t="s">
        <v>66</v>
      </c>
      <c r="E66" s="20" t="s">
        <v>106</v>
      </c>
      <c r="F66" s="18" t="str">
        <f t="shared" si="4"/>
        <v>Г</v>
      </c>
      <c r="G66" s="18" t="str">
        <f t="shared" si="5"/>
        <v>Е</v>
      </c>
      <c r="H66" s="18" t="str">
        <f t="shared" si="6"/>
        <v>С</v>
      </c>
      <c r="I66" s="20">
        <v>760184</v>
      </c>
      <c r="J66" s="25">
        <v>10</v>
      </c>
      <c r="K66" s="20" t="s">
        <v>83</v>
      </c>
      <c r="L66" s="19" t="s">
        <v>18</v>
      </c>
      <c r="M66" s="4">
        <v>6</v>
      </c>
      <c r="N66" s="4">
        <v>16</v>
      </c>
      <c r="O66" s="4">
        <v>5</v>
      </c>
      <c r="P66" s="4">
        <v>5</v>
      </c>
      <c r="Q66" s="4"/>
      <c r="R66" s="4"/>
      <c r="S66" s="14">
        <f t="shared" si="7"/>
        <v>32</v>
      </c>
      <c r="T66" s="16">
        <v>60</v>
      </c>
      <c r="U66" s="22">
        <f t="shared" si="8"/>
        <v>0.53333333333333333</v>
      </c>
      <c r="V66" s="32" t="s">
        <v>250</v>
      </c>
    </row>
    <row r="67" spans="1:22" x14ac:dyDescent="0.3">
      <c r="A67" s="19">
        <v>60</v>
      </c>
      <c r="B67" s="20" t="s">
        <v>131</v>
      </c>
      <c r="C67" s="20" t="s">
        <v>240</v>
      </c>
      <c r="D67" s="20" t="s">
        <v>205</v>
      </c>
      <c r="E67" s="20" t="s">
        <v>106</v>
      </c>
      <c r="F67" s="18" t="str">
        <f t="shared" si="4"/>
        <v>М</v>
      </c>
      <c r="G67" s="18" t="str">
        <f t="shared" si="5"/>
        <v>М</v>
      </c>
      <c r="H67" s="18" t="str">
        <f t="shared" si="6"/>
        <v>С</v>
      </c>
      <c r="I67" s="20">
        <v>760184</v>
      </c>
      <c r="J67" s="25">
        <v>11</v>
      </c>
      <c r="K67" s="20" t="s">
        <v>241</v>
      </c>
      <c r="L67" s="19" t="s">
        <v>18</v>
      </c>
      <c r="M67" s="4">
        <v>6</v>
      </c>
      <c r="N67" s="4">
        <v>12</v>
      </c>
      <c r="O67" s="4">
        <v>13</v>
      </c>
      <c r="P67" s="4"/>
      <c r="Q67" s="4"/>
      <c r="R67" s="4"/>
      <c r="S67" s="14">
        <f t="shared" si="7"/>
        <v>31</v>
      </c>
      <c r="T67" s="16">
        <v>60</v>
      </c>
      <c r="U67" s="22">
        <f t="shared" si="8"/>
        <v>0.51666666666666672</v>
      </c>
      <c r="V67" s="32" t="s">
        <v>250</v>
      </c>
    </row>
    <row r="68" spans="1:22" x14ac:dyDescent="0.3">
      <c r="A68" s="19">
        <v>61</v>
      </c>
      <c r="B68" s="20" t="s">
        <v>131</v>
      </c>
      <c r="C68" s="20" t="s">
        <v>217</v>
      </c>
      <c r="D68" s="20" t="s">
        <v>24</v>
      </c>
      <c r="E68" s="20" t="s">
        <v>25</v>
      </c>
      <c r="F68" s="18" t="str">
        <f t="shared" si="4"/>
        <v>З</v>
      </c>
      <c r="G68" s="18" t="str">
        <f t="shared" si="5"/>
        <v>И</v>
      </c>
      <c r="H68" s="18" t="str">
        <f t="shared" si="6"/>
        <v>Д</v>
      </c>
      <c r="I68" s="20">
        <v>760184</v>
      </c>
      <c r="J68" s="25">
        <v>10</v>
      </c>
      <c r="K68" s="20" t="s">
        <v>87</v>
      </c>
      <c r="L68" s="19" t="s">
        <v>18</v>
      </c>
      <c r="M68" s="4">
        <v>7</v>
      </c>
      <c r="N68" s="4">
        <v>14</v>
      </c>
      <c r="O68" s="4">
        <v>9</v>
      </c>
      <c r="P68" s="4"/>
      <c r="Q68" s="4"/>
      <c r="R68" s="4"/>
      <c r="S68" s="14">
        <f t="shared" si="7"/>
        <v>30</v>
      </c>
      <c r="T68" s="16">
        <v>60</v>
      </c>
      <c r="U68" s="22">
        <f t="shared" si="8"/>
        <v>0.5</v>
      </c>
      <c r="V68" s="32" t="s">
        <v>250</v>
      </c>
    </row>
    <row r="69" spans="1:22" x14ac:dyDescent="0.3">
      <c r="A69" s="19">
        <v>62</v>
      </c>
      <c r="B69" s="20" t="s">
        <v>131</v>
      </c>
      <c r="C69" s="20" t="s">
        <v>227</v>
      </c>
      <c r="D69" s="20" t="s">
        <v>228</v>
      </c>
      <c r="E69" s="20" t="s">
        <v>62</v>
      </c>
      <c r="F69" s="18" t="str">
        <f t="shared" si="4"/>
        <v>Х</v>
      </c>
      <c r="G69" s="18" t="str">
        <f t="shared" si="5"/>
        <v>Д</v>
      </c>
      <c r="H69" s="18" t="str">
        <f t="shared" si="6"/>
        <v>А</v>
      </c>
      <c r="I69" s="20">
        <v>760184</v>
      </c>
      <c r="J69" s="25">
        <v>11</v>
      </c>
      <c r="K69" s="20" t="s">
        <v>229</v>
      </c>
      <c r="L69" s="19" t="s">
        <v>18</v>
      </c>
      <c r="M69" s="4">
        <v>4</v>
      </c>
      <c r="N69" s="4">
        <v>16</v>
      </c>
      <c r="O69" s="4">
        <v>10</v>
      </c>
      <c r="P69" s="4"/>
      <c r="Q69" s="4"/>
      <c r="R69" s="4"/>
      <c r="S69" s="14">
        <f t="shared" si="7"/>
        <v>30</v>
      </c>
      <c r="T69" s="16">
        <v>60</v>
      </c>
      <c r="U69" s="22">
        <f t="shared" si="8"/>
        <v>0.5</v>
      </c>
      <c r="V69" s="32" t="s">
        <v>250</v>
      </c>
    </row>
    <row r="70" spans="1:22" x14ac:dyDescent="0.3">
      <c r="A70" s="19">
        <v>63</v>
      </c>
      <c r="B70" s="20" t="s">
        <v>22</v>
      </c>
      <c r="C70" s="20" t="s">
        <v>204</v>
      </c>
      <c r="D70" s="20" t="s">
        <v>205</v>
      </c>
      <c r="E70" s="20" t="s">
        <v>67</v>
      </c>
      <c r="F70" s="18" t="str">
        <f t="shared" si="4"/>
        <v>К</v>
      </c>
      <c r="G70" s="18" t="str">
        <f t="shared" si="5"/>
        <v>М</v>
      </c>
      <c r="H70" s="18" t="str">
        <f t="shared" si="6"/>
        <v>А</v>
      </c>
      <c r="I70" s="20">
        <v>760188</v>
      </c>
      <c r="J70" s="25">
        <v>10</v>
      </c>
      <c r="K70" s="20" t="s">
        <v>71</v>
      </c>
      <c r="L70" s="19" t="s">
        <v>18</v>
      </c>
      <c r="M70" s="4">
        <v>3</v>
      </c>
      <c r="N70" s="4">
        <v>12</v>
      </c>
      <c r="O70" s="4">
        <v>14</v>
      </c>
      <c r="P70" s="4">
        <v>0</v>
      </c>
      <c r="Q70" s="4">
        <v>0</v>
      </c>
      <c r="R70" s="4"/>
      <c r="S70" s="14">
        <f t="shared" si="7"/>
        <v>29</v>
      </c>
      <c r="T70" s="16">
        <v>60</v>
      </c>
      <c r="U70" s="22">
        <f t="shared" si="8"/>
        <v>0.48333333333333334</v>
      </c>
      <c r="V70" s="15" t="s">
        <v>250</v>
      </c>
    </row>
    <row r="71" spans="1:22" x14ac:dyDescent="0.3">
      <c r="A71" s="19">
        <v>64</v>
      </c>
      <c r="B71" s="20" t="s">
        <v>108</v>
      </c>
      <c r="C71" s="20" t="s">
        <v>225</v>
      </c>
      <c r="D71" s="20" t="s">
        <v>190</v>
      </c>
      <c r="E71" s="20" t="s">
        <v>90</v>
      </c>
      <c r="F71" s="18" t="str">
        <f t="shared" si="4"/>
        <v>Л</v>
      </c>
      <c r="G71" s="18" t="str">
        <f t="shared" si="5"/>
        <v>А</v>
      </c>
      <c r="H71" s="18" t="str">
        <f t="shared" si="6"/>
        <v>В</v>
      </c>
      <c r="I71" s="20">
        <v>760184</v>
      </c>
      <c r="J71" s="25">
        <v>11</v>
      </c>
      <c r="K71" s="20" t="s">
        <v>169</v>
      </c>
      <c r="L71" s="19" t="s">
        <v>18</v>
      </c>
      <c r="M71" s="4">
        <v>3</v>
      </c>
      <c r="N71" s="4">
        <v>14</v>
      </c>
      <c r="O71" s="4">
        <v>12</v>
      </c>
      <c r="P71" s="4"/>
      <c r="Q71" s="4"/>
      <c r="R71" s="4"/>
      <c r="S71" s="14">
        <f t="shared" si="7"/>
        <v>29</v>
      </c>
      <c r="T71" s="16">
        <v>60</v>
      </c>
      <c r="U71" s="22">
        <f t="shared" si="8"/>
        <v>0.48333333333333334</v>
      </c>
      <c r="V71" s="15" t="str">
        <f t="shared" ref="V71:V83" si="10">IF(S71&gt;75%*T71,"Победитель",IF(S71&gt;50%*T71,"Призёр","Участник"))</f>
        <v>Участник</v>
      </c>
    </row>
    <row r="72" spans="1:22" x14ac:dyDescent="0.3">
      <c r="A72" s="19">
        <v>65</v>
      </c>
      <c r="B72" s="20" t="s">
        <v>22</v>
      </c>
      <c r="C72" s="20" t="s">
        <v>104</v>
      </c>
      <c r="D72" s="20" t="s">
        <v>105</v>
      </c>
      <c r="E72" s="20" t="s">
        <v>106</v>
      </c>
      <c r="F72" s="18" t="str">
        <f t="shared" si="4"/>
        <v>П</v>
      </c>
      <c r="G72" s="18" t="str">
        <f t="shared" si="5"/>
        <v>А</v>
      </c>
      <c r="H72" s="18" t="str">
        <f t="shared" si="6"/>
        <v>С</v>
      </c>
      <c r="I72" s="20">
        <v>764204</v>
      </c>
      <c r="J72" s="25">
        <v>11</v>
      </c>
      <c r="K72" s="20" t="s">
        <v>107</v>
      </c>
      <c r="L72" s="19" t="s">
        <v>18</v>
      </c>
      <c r="M72" s="4">
        <v>4</v>
      </c>
      <c r="N72" s="4">
        <v>12</v>
      </c>
      <c r="O72" s="4">
        <v>11</v>
      </c>
      <c r="P72" s="4">
        <v>0</v>
      </c>
      <c r="Q72" s="4">
        <v>0</v>
      </c>
      <c r="R72" s="4">
        <v>0</v>
      </c>
      <c r="S72" s="14">
        <f t="shared" ref="S72:S103" si="11">SUM(M72:R72)</f>
        <v>27</v>
      </c>
      <c r="T72" s="16">
        <v>60</v>
      </c>
      <c r="U72" s="22">
        <f t="shared" ref="U72:U103" si="12">S72/T72</f>
        <v>0.45</v>
      </c>
      <c r="V72" s="15" t="str">
        <f t="shared" si="10"/>
        <v>Участник</v>
      </c>
    </row>
    <row r="73" spans="1:22" x14ac:dyDescent="0.3">
      <c r="A73" s="19">
        <v>66</v>
      </c>
      <c r="B73" s="20" t="s">
        <v>131</v>
      </c>
      <c r="C73" s="20" t="s">
        <v>218</v>
      </c>
      <c r="D73" s="20" t="s">
        <v>219</v>
      </c>
      <c r="E73" s="20" t="s">
        <v>220</v>
      </c>
      <c r="F73" s="18" t="str">
        <f t="shared" ref="F73:F83" si="13">LEFT(C73,1)</f>
        <v>К</v>
      </c>
      <c r="G73" s="18" t="str">
        <f t="shared" ref="G73:G83" si="14">LEFT(D73,1)</f>
        <v>П</v>
      </c>
      <c r="H73" s="18" t="str">
        <f t="shared" ref="H73:H83" si="15">LEFT(E73,1)</f>
        <v>Ф</v>
      </c>
      <c r="I73" s="20">
        <v>760184</v>
      </c>
      <c r="J73" s="25">
        <v>10</v>
      </c>
      <c r="K73" s="20" t="s">
        <v>91</v>
      </c>
      <c r="L73" s="19" t="s">
        <v>18</v>
      </c>
      <c r="M73" s="4">
        <v>3</v>
      </c>
      <c r="N73" s="4">
        <v>12</v>
      </c>
      <c r="O73" s="4">
        <v>10</v>
      </c>
      <c r="P73" s="4"/>
      <c r="Q73" s="4"/>
      <c r="R73" s="4"/>
      <c r="S73" s="14">
        <f t="shared" si="11"/>
        <v>25</v>
      </c>
      <c r="T73" s="16">
        <v>60</v>
      </c>
      <c r="U73" s="22">
        <f t="shared" si="12"/>
        <v>0.41666666666666669</v>
      </c>
      <c r="V73" s="15" t="str">
        <f t="shared" si="10"/>
        <v>Участник</v>
      </c>
    </row>
    <row r="74" spans="1:22" x14ac:dyDescent="0.3">
      <c r="A74" s="19">
        <v>67</v>
      </c>
      <c r="B74" s="20" t="s">
        <v>131</v>
      </c>
      <c r="C74" s="20" t="s">
        <v>209</v>
      </c>
      <c r="D74" s="20" t="s">
        <v>210</v>
      </c>
      <c r="E74" s="20" t="s">
        <v>67</v>
      </c>
      <c r="F74" s="18" t="str">
        <f t="shared" si="13"/>
        <v>М</v>
      </c>
      <c r="G74" s="18" t="str">
        <f t="shared" si="14"/>
        <v>Д</v>
      </c>
      <c r="H74" s="18" t="str">
        <f t="shared" si="15"/>
        <v>А</v>
      </c>
      <c r="I74" s="20">
        <v>760184</v>
      </c>
      <c r="J74" s="25">
        <v>10</v>
      </c>
      <c r="K74" s="20" t="s">
        <v>26</v>
      </c>
      <c r="L74" s="19" t="s">
        <v>18</v>
      </c>
      <c r="M74" s="4">
        <v>5</v>
      </c>
      <c r="N74" s="4">
        <v>10</v>
      </c>
      <c r="O74" s="4">
        <v>9</v>
      </c>
      <c r="P74" s="4"/>
      <c r="Q74" s="4"/>
      <c r="R74" s="4"/>
      <c r="S74" s="14">
        <f t="shared" si="11"/>
        <v>24</v>
      </c>
      <c r="T74" s="16">
        <v>60</v>
      </c>
      <c r="U74" s="22">
        <f t="shared" si="12"/>
        <v>0.4</v>
      </c>
      <c r="V74" s="15" t="str">
        <f t="shared" si="10"/>
        <v>Участник</v>
      </c>
    </row>
    <row r="75" spans="1:22" x14ac:dyDescent="0.3">
      <c r="A75" s="19">
        <v>68</v>
      </c>
      <c r="B75" s="20" t="s">
        <v>131</v>
      </c>
      <c r="C75" s="20" t="s">
        <v>215</v>
      </c>
      <c r="D75" s="20" t="s">
        <v>205</v>
      </c>
      <c r="E75" s="20" t="s">
        <v>54</v>
      </c>
      <c r="F75" s="18" t="str">
        <f t="shared" si="13"/>
        <v>К</v>
      </c>
      <c r="G75" s="18" t="str">
        <f t="shared" si="14"/>
        <v>М</v>
      </c>
      <c r="H75" s="18" t="str">
        <f t="shared" si="15"/>
        <v>А</v>
      </c>
      <c r="I75" s="20">
        <v>760184</v>
      </c>
      <c r="J75" s="25">
        <v>10</v>
      </c>
      <c r="K75" s="20" t="s">
        <v>79</v>
      </c>
      <c r="L75" s="19" t="s">
        <v>18</v>
      </c>
      <c r="M75" s="4">
        <v>2</v>
      </c>
      <c r="N75" s="4">
        <v>13</v>
      </c>
      <c r="O75" s="4">
        <v>9</v>
      </c>
      <c r="P75" s="4"/>
      <c r="Q75" s="4"/>
      <c r="R75" s="4"/>
      <c r="S75" s="14">
        <f t="shared" si="11"/>
        <v>24</v>
      </c>
      <c r="T75" s="16">
        <v>60</v>
      </c>
      <c r="U75" s="22">
        <f t="shared" si="12"/>
        <v>0.4</v>
      </c>
      <c r="V75" s="15" t="str">
        <f t="shared" si="10"/>
        <v>Участник</v>
      </c>
    </row>
    <row r="76" spans="1:22" x14ac:dyDescent="0.3">
      <c r="A76" s="19">
        <v>69</v>
      </c>
      <c r="B76" s="20" t="s">
        <v>131</v>
      </c>
      <c r="C76" s="20" t="s">
        <v>246</v>
      </c>
      <c r="D76" s="20" t="s">
        <v>205</v>
      </c>
      <c r="E76" s="20" t="s">
        <v>25</v>
      </c>
      <c r="F76" s="18" t="str">
        <f t="shared" si="13"/>
        <v>Ф</v>
      </c>
      <c r="G76" s="18" t="str">
        <f t="shared" si="14"/>
        <v>М</v>
      </c>
      <c r="H76" s="18" t="str">
        <f t="shared" si="15"/>
        <v>Д</v>
      </c>
      <c r="I76" s="20">
        <v>760184</v>
      </c>
      <c r="J76" s="25">
        <v>11</v>
      </c>
      <c r="K76" s="20" t="s">
        <v>247</v>
      </c>
      <c r="L76" s="19" t="s">
        <v>18</v>
      </c>
      <c r="M76" s="4">
        <v>6</v>
      </c>
      <c r="N76" s="4">
        <v>12</v>
      </c>
      <c r="O76" s="4">
        <v>5</v>
      </c>
      <c r="P76" s="4"/>
      <c r="Q76" s="4"/>
      <c r="R76" s="4"/>
      <c r="S76" s="14">
        <f t="shared" si="11"/>
        <v>23</v>
      </c>
      <c r="T76" s="16">
        <v>60</v>
      </c>
      <c r="U76" s="22">
        <f t="shared" si="12"/>
        <v>0.38333333333333336</v>
      </c>
      <c r="V76" s="15" t="str">
        <f t="shared" si="10"/>
        <v>Участник</v>
      </c>
    </row>
    <row r="77" spans="1:22" x14ac:dyDescent="0.3">
      <c r="A77" s="19">
        <v>70</v>
      </c>
      <c r="B77" s="20" t="s">
        <v>22</v>
      </c>
      <c r="C77" s="20" t="s">
        <v>23</v>
      </c>
      <c r="D77" s="20" t="s">
        <v>24</v>
      </c>
      <c r="E77" s="20" t="s">
        <v>25</v>
      </c>
      <c r="F77" s="18" t="str">
        <f t="shared" si="13"/>
        <v>У</v>
      </c>
      <c r="G77" s="18" t="str">
        <f t="shared" si="14"/>
        <v>И</v>
      </c>
      <c r="H77" s="18" t="str">
        <f t="shared" si="15"/>
        <v>Д</v>
      </c>
      <c r="I77" s="20">
        <v>763213</v>
      </c>
      <c r="J77" s="25">
        <v>10</v>
      </c>
      <c r="K77" s="20" t="s">
        <v>26</v>
      </c>
      <c r="L77" s="19" t="s">
        <v>18</v>
      </c>
      <c r="M77" s="4">
        <v>7</v>
      </c>
      <c r="N77" s="4">
        <v>0</v>
      </c>
      <c r="O77" s="4">
        <v>9</v>
      </c>
      <c r="P77" s="4">
        <v>0</v>
      </c>
      <c r="Q77" s="4">
        <v>0</v>
      </c>
      <c r="R77" s="4">
        <v>6</v>
      </c>
      <c r="S77" s="14">
        <f t="shared" si="11"/>
        <v>22</v>
      </c>
      <c r="T77" s="16">
        <v>60</v>
      </c>
      <c r="U77" s="22">
        <f t="shared" si="12"/>
        <v>0.36666666666666664</v>
      </c>
      <c r="V77" s="15" t="str">
        <f t="shared" si="10"/>
        <v>Участник</v>
      </c>
    </row>
    <row r="78" spans="1:22" x14ac:dyDescent="0.3">
      <c r="A78" s="19">
        <v>71</v>
      </c>
      <c r="B78" s="20" t="s">
        <v>43</v>
      </c>
      <c r="C78" s="20" t="s">
        <v>76</v>
      </c>
      <c r="D78" s="20" t="s">
        <v>77</v>
      </c>
      <c r="E78" s="20" t="s">
        <v>78</v>
      </c>
      <c r="F78" s="18" t="str">
        <f t="shared" si="13"/>
        <v>Ф</v>
      </c>
      <c r="G78" s="18" t="str">
        <f t="shared" si="14"/>
        <v>В</v>
      </c>
      <c r="H78" s="18" t="str">
        <f t="shared" si="15"/>
        <v>В</v>
      </c>
      <c r="I78" s="20">
        <v>764204</v>
      </c>
      <c r="J78" s="25">
        <v>10</v>
      </c>
      <c r="K78" s="20" t="s">
        <v>79</v>
      </c>
      <c r="L78" s="19" t="s">
        <v>18</v>
      </c>
      <c r="M78" s="4">
        <v>0</v>
      </c>
      <c r="N78" s="4">
        <v>14</v>
      </c>
      <c r="O78" s="4">
        <v>8</v>
      </c>
      <c r="P78" s="4">
        <v>0</v>
      </c>
      <c r="Q78" s="4">
        <v>0</v>
      </c>
      <c r="R78" s="4">
        <v>0</v>
      </c>
      <c r="S78" s="14">
        <f t="shared" si="11"/>
        <v>22</v>
      </c>
      <c r="T78" s="16">
        <v>60</v>
      </c>
      <c r="U78" s="22">
        <f t="shared" si="12"/>
        <v>0.36666666666666664</v>
      </c>
      <c r="V78" s="15" t="str">
        <f t="shared" si="10"/>
        <v>Участник</v>
      </c>
    </row>
    <row r="79" spans="1:22" x14ac:dyDescent="0.3">
      <c r="A79" s="19">
        <v>72</v>
      </c>
      <c r="B79" s="20" t="s">
        <v>131</v>
      </c>
      <c r="C79" s="20" t="s">
        <v>213</v>
      </c>
      <c r="D79" s="20" t="s">
        <v>66</v>
      </c>
      <c r="E79" s="20" t="s">
        <v>214</v>
      </c>
      <c r="F79" s="18" t="str">
        <f t="shared" si="13"/>
        <v>П</v>
      </c>
      <c r="G79" s="18" t="str">
        <f t="shared" si="14"/>
        <v>Е</v>
      </c>
      <c r="H79" s="18" t="str">
        <f t="shared" si="15"/>
        <v>П</v>
      </c>
      <c r="I79" s="20">
        <v>760184</v>
      </c>
      <c r="J79" s="25">
        <v>10</v>
      </c>
      <c r="K79" s="20" t="s">
        <v>75</v>
      </c>
      <c r="L79" s="19" t="s">
        <v>18</v>
      </c>
      <c r="M79" s="4">
        <v>2</v>
      </c>
      <c r="N79" s="4">
        <v>16</v>
      </c>
      <c r="O79" s="4">
        <v>4</v>
      </c>
      <c r="P79" s="4"/>
      <c r="Q79" s="4"/>
      <c r="R79" s="4"/>
      <c r="S79" s="14">
        <f t="shared" si="11"/>
        <v>22</v>
      </c>
      <c r="T79" s="16">
        <v>60</v>
      </c>
      <c r="U79" s="22">
        <f t="shared" si="12"/>
        <v>0.36666666666666664</v>
      </c>
      <c r="V79" s="15" t="str">
        <f t="shared" si="10"/>
        <v>Участник</v>
      </c>
    </row>
    <row r="80" spans="1:22" x14ac:dyDescent="0.3">
      <c r="A80" s="19">
        <v>73</v>
      </c>
      <c r="B80" s="20" t="s">
        <v>131</v>
      </c>
      <c r="C80" s="20" t="s">
        <v>248</v>
      </c>
      <c r="D80" s="20" t="s">
        <v>179</v>
      </c>
      <c r="E80" s="20" t="s">
        <v>38</v>
      </c>
      <c r="F80" s="18" t="str">
        <f t="shared" si="13"/>
        <v>К</v>
      </c>
      <c r="G80" s="18" t="str">
        <f t="shared" si="14"/>
        <v>Н</v>
      </c>
      <c r="H80" s="18" t="str">
        <f t="shared" si="15"/>
        <v>В</v>
      </c>
      <c r="I80" s="20">
        <v>760184</v>
      </c>
      <c r="J80" s="25">
        <v>11</v>
      </c>
      <c r="K80" s="20" t="s">
        <v>249</v>
      </c>
      <c r="L80" s="19" t="s">
        <v>18</v>
      </c>
      <c r="M80" s="4">
        <v>4</v>
      </c>
      <c r="N80" s="4">
        <v>12</v>
      </c>
      <c r="O80" s="4">
        <v>6</v>
      </c>
      <c r="P80" s="4"/>
      <c r="Q80" s="4"/>
      <c r="R80" s="4"/>
      <c r="S80" s="14">
        <f t="shared" si="11"/>
        <v>22</v>
      </c>
      <c r="T80" s="16">
        <v>60</v>
      </c>
      <c r="U80" s="22">
        <f t="shared" si="12"/>
        <v>0.36666666666666664</v>
      </c>
      <c r="V80" s="15" t="str">
        <f t="shared" si="10"/>
        <v>Участник</v>
      </c>
    </row>
    <row r="81" spans="1:22" x14ac:dyDescent="0.3">
      <c r="A81" s="19">
        <v>74</v>
      </c>
      <c r="B81" s="20" t="s">
        <v>43</v>
      </c>
      <c r="C81" s="20" t="s">
        <v>96</v>
      </c>
      <c r="D81" s="20" t="s">
        <v>77</v>
      </c>
      <c r="E81" s="20" t="s">
        <v>97</v>
      </c>
      <c r="F81" s="18" t="str">
        <f t="shared" si="13"/>
        <v>Н</v>
      </c>
      <c r="G81" s="18" t="str">
        <f t="shared" si="14"/>
        <v>В</v>
      </c>
      <c r="H81" s="18" t="str">
        <f t="shared" si="15"/>
        <v>М</v>
      </c>
      <c r="I81" s="20">
        <v>764204</v>
      </c>
      <c r="J81" s="25">
        <v>10</v>
      </c>
      <c r="K81" s="20" t="s">
        <v>98</v>
      </c>
      <c r="L81" s="19" t="s">
        <v>18</v>
      </c>
      <c r="M81" s="4">
        <v>4</v>
      </c>
      <c r="N81" s="4">
        <v>12</v>
      </c>
      <c r="O81" s="4">
        <v>4</v>
      </c>
      <c r="P81" s="4">
        <v>0</v>
      </c>
      <c r="Q81" s="4">
        <v>0</v>
      </c>
      <c r="R81" s="4">
        <v>0</v>
      </c>
      <c r="S81" s="14">
        <f t="shared" si="11"/>
        <v>20</v>
      </c>
      <c r="T81" s="16">
        <v>60</v>
      </c>
      <c r="U81" s="22">
        <f t="shared" si="12"/>
        <v>0.33333333333333331</v>
      </c>
      <c r="V81" s="15" t="str">
        <f t="shared" si="10"/>
        <v>Участник</v>
      </c>
    </row>
    <row r="82" spans="1:22" x14ac:dyDescent="0.3">
      <c r="A82" s="19">
        <v>75</v>
      </c>
      <c r="B82" s="20" t="s">
        <v>108</v>
      </c>
      <c r="C82" s="20" t="s">
        <v>230</v>
      </c>
      <c r="D82" s="20" t="s">
        <v>201</v>
      </c>
      <c r="E82" s="20" t="s">
        <v>231</v>
      </c>
      <c r="F82" s="18" t="str">
        <f t="shared" si="13"/>
        <v>Е</v>
      </c>
      <c r="G82" s="18" t="str">
        <f t="shared" si="14"/>
        <v>Ю</v>
      </c>
      <c r="H82" s="18" t="str">
        <f t="shared" si="15"/>
        <v>Ю</v>
      </c>
      <c r="I82" s="20">
        <v>760184</v>
      </c>
      <c r="J82" s="25">
        <v>11</v>
      </c>
      <c r="K82" s="20" t="s">
        <v>232</v>
      </c>
      <c r="L82" s="19" t="s">
        <v>18</v>
      </c>
      <c r="M82" s="4">
        <v>3</v>
      </c>
      <c r="N82" s="4">
        <v>8</v>
      </c>
      <c r="O82" s="4">
        <v>9</v>
      </c>
      <c r="P82" s="4"/>
      <c r="Q82" s="4"/>
      <c r="R82" s="4"/>
      <c r="S82" s="14">
        <f t="shared" si="11"/>
        <v>20</v>
      </c>
      <c r="T82" s="16">
        <v>60</v>
      </c>
      <c r="U82" s="22">
        <f t="shared" si="12"/>
        <v>0.33333333333333331</v>
      </c>
      <c r="V82" s="15" t="str">
        <f t="shared" si="10"/>
        <v>Участник</v>
      </c>
    </row>
    <row r="83" spans="1:22" x14ac:dyDescent="0.3">
      <c r="A83" s="19">
        <v>76</v>
      </c>
      <c r="B83" s="20" t="s">
        <v>22</v>
      </c>
      <c r="C83" s="20" t="s">
        <v>99</v>
      </c>
      <c r="D83" s="20" t="s">
        <v>100</v>
      </c>
      <c r="E83" s="20" t="s">
        <v>25</v>
      </c>
      <c r="F83" s="18" t="str">
        <f t="shared" si="13"/>
        <v>С</v>
      </c>
      <c r="G83" s="18" t="str">
        <f t="shared" si="14"/>
        <v>А</v>
      </c>
      <c r="H83" s="18" t="str">
        <f t="shared" si="15"/>
        <v>Д</v>
      </c>
      <c r="I83" s="20">
        <v>764204</v>
      </c>
      <c r="J83" s="25">
        <v>11</v>
      </c>
      <c r="K83" s="20" t="s">
        <v>101</v>
      </c>
      <c r="L83" s="19" t="s">
        <v>18</v>
      </c>
      <c r="M83" s="4">
        <v>3</v>
      </c>
      <c r="N83" s="4">
        <v>12</v>
      </c>
      <c r="O83" s="4">
        <v>2</v>
      </c>
      <c r="P83" s="4">
        <v>0</v>
      </c>
      <c r="Q83" s="4">
        <v>0</v>
      </c>
      <c r="R83" s="4">
        <v>0</v>
      </c>
      <c r="S83" s="14">
        <f t="shared" si="11"/>
        <v>17</v>
      </c>
      <c r="T83" s="16">
        <v>60</v>
      </c>
      <c r="U83" s="22">
        <f t="shared" si="12"/>
        <v>0.28333333333333333</v>
      </c>
      <c r="V83" s="15" t="str">
        <f t="shared" si="10"/>
        <v>Участник</v>
      </c>
    </row>
  </sheetData>
  <sheetProtection algorithmName="SHA-512" hashValue="jKEv/zOGqjF21ydAhxyl+NdMUYO4iRHI+dIZqnL1vwXQ4Xw1gwDN7XTZJDubPyYv/Tt2HsX19ZNAUQf51QMO+w==" saltValue="isVGdmwl0ImOIvjEIh+nwQ==" spinCount="100000" sheet="1" objects="1" scenarios="1"/>
  <sortState ref="B46:V83">
    <sortCondition descending="1" ref="S46:S83"/>
  </sortState>
  <mergeCells count="24">
    <mergeCell ref="A4:D4"/>
    <mergeCell ref="A5:A7"/>
    <mergeCell ref="C5:C7"/>
    <mergeCell ref="D5:D7"/>
    <mergeCell ref="E5:E7"/>
    <mergeCell ref="B5:B7"/>
    <mergeCell ref="F5:F7"/>
    <mergeCell ref="G5:G7"/>
    <mergeCell ref="H5:H7"/>
    <mergeCell ref="P6:P7"/>
    <mergeCell ref="Q6:Q7"/>
    <mergeCell ref="V5:V7"/>
    <mergeCell ref="I5:I7"/>
    <mergeCell ref="J5:J7"/>
    <mergeCell ref="K5:K7"/>
    <mergeCell ref="U5:U7"/>
    <mergeCell ref="L5:L7"/>
    <mergeCell ref="M5:R5"/>
    <mergeCell ref="M6:M7"/>
    <mergeCell ref="N6:N7"/>
    <mergeCell ref="O6:O7"/>
    <mergeCell ref="T5:T7"/>
    <mergeCell ref="S5:S7"/>
    <mergeCell ref="R6:R7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"/>
  <sheetViews>
    <sheetView tabSelected="1" workbookViewId="0">
      <selection activeCell="A13" sqref="A13:Q13"/>
    </sheetView>
  </sheetViews>
  <sheetFormatPr defaultRowHeight="15" x14ac:dyDescent="0.25"/>
  <cols>
    <col min="2" max="2" width="28.140625" customWidth="1"/>
  </cols>
  <sheetData>
    <row r="1" spans="1:21" ht="18.75" x14ac:dyDescent="0.3">
      <c r="A1" s="46" t="s">
        <v>21</v>
      </c>
      <c r="B1" s="46"/>
      <c r="C1" s="46"/>
      <c r="D1" s="46"/>
      <c r="E1" s="46"/>
      <c r="F1" s="46"/>
      <c r="G1" s="46"/>
      <c r="H1" s="46"/>
      <c r="I1" s="46"/>
      <c r="J1" s="47"/>
      <c r="K1" s="48" t="s">
        <v>27</v>
      </c>
      <c r="L1" s="46"/>
      <c r="M1" s="46"/>
      <c r="N1" s="46"/>
      <c r="O1" s="46"/>
      <c r="P1" s="46"/>
      <c r="Q1" s="46"/>
      <c r="R1" s="49"/>
      <c r="S1" s="46"/>
      <c r="T1" s="46"/>
      <c r="U1" s="49"/>
    </row>
    <row r="2" spans="1:21" ht="18.75" x14ac:dyDescent="0.3">
      <c r="A2" s="50" t="s">
        <v>64</v>
      </c>
      <c r="B2" s="50"/>
      <c r="C2" s="46"/>
      <c r="D2" s="46"/>
      <c r="E2" s="46"/>
      <c r="F2" s="47"/>
      <c r="G2" s="46"/>
      <c r="H2" s="46"/>
      <c r="I2" s="46"/>
      <c r="J2" s="46"/>
      <c r="K2" s="46"/>
      <c r="L2" s="46"/>
      <c r="M2" s="46"/>
      <c r="N2" s="49"/>
      <c r="O2" s="46"/>
      <c r="P2" s="46"/>
      <c r="Q2" s="49"/>
    </row>
    <row r="4" spans="1:21" ht="18.75" x14ac:dyDescent="0.3">
      <c r="A4" s="51">
        <v>18</v>
      </c>
      <c r="B4" s="52" t="s">
        <v>39</v>
      </c>
      <c r="C4" s="53" t="s">
        <v>251</v>
      </c>
      <c r="D4" s="53" t="s">
        <v>252</v>
      </c>
      <c r="E4" s="52">
        <v>763213</v>
      </c>
      <c r="F4" s="54">
        <v>6</v>
      </c>
      <c r="G4" s="55" t="s">
        <v>18</v>
      </c>
      <c r="H4" s="56">
        <v>3</v>
      </c>
      <c r="I4" s="56">
        <v>4</v>
      </c>
      <c r="J4" s="56">
        <v>0</v>
      </c>
      <c r="K4" s="56">
        <v>0</v>
      </c>
      <c r="L4" s="56"/>
      <c r="M4" s="56"/>
      <c r="N4" s="55">
        <v>7</v>
      </c>
      <c r="O4" s="57">
        <v>55</v>
      </c>
      <c r="P4" s="58">
        <v>0.13</v>
      </c>
      <c r="Q4" s="59" t="s">
        <v>250</v>
      </c>
    </row>
    <row r="5" spans="1:21" ht="18.75" x14ac:dyDescent="0.3">
      <c r="A5" s="51">
        <v>19</v>
      </c>
      <c r="B5" s="52" t="s">
        <v>28</v>
      </c>
      <c r="C5" s="53" t="s">
        <v>253</v>
      </c>
      <c r="D5" s="53" t="s">
        <v>22</v>
      </c>
      <c r="E5" s="52">
        <v>763213</v>
      </c>
      <c r="F5" s="54">
        <v>6</v>
      </c>
      <c r="G5" s="55" t="s">
        <v>18</v>
      </c>
      <c r="H5" s="60">
        <v>2</v>
      </c>
      <c r="I5" s="60">
        <v>5</v>
      </c>
      <c r="J5" s="60">
        <v>0</v>
      </c>
      <c r="K5" s="60">
        <v>0</v>
      </c>
      <c r="L5" s="60"/>
      <c r="M5" s="60"/>
      <c r="N5" s="55">
        <v>7</v>
      </c>
      <c r="O5" s="57">
        <v>55</v>
      </c>
      <c r="P5" s="58">
        <v>0.13</v>
      </c>
      <c r="Q5" s="59" t="s">
        <v>250</v>
      </c>
    </row>
    <row r="6" spans="1:21" ht="18.75" x14ac:dyDescent="0.3">
      <c r="A6" s="61">
        <v>20</v>
      </c>
      <c r="B6" s="62" t="s">
        <v>36</v>
      </c>
      <c r="C6" s="63" t="s">
        <v>254</v>
      </c>
      <c r="D6" s="63" t="s">
        <v>254</v>
      </c>
      <c r="E6" s="62">
        <v>763213</v>
      </c>
      <c r="F6" s="64">
        <v>6</v>
      </c>
      <c r="G6" s="65" t="s">
        <v>18</v>
      </c>
      <c r="H6" s="66">
        <v>2</v>
      </c>
      <c r="I6" s="66">
        <v>3</v>
      </c>
      <c r="J6" s="66">
        <v>0</v>
      </c>
      <c r="K6" s="66">
        <v>0</v>
      </c>
      <c r="L6" s="66"/>
      <c r="M6" s="66"/>
      <c r="N6" s="65">
        <v>5</v>
      </c>
      <c r="O6" s="67">
        <v>55</v>
      </c>
      <c r="P6" s="68">
        <v>0.09</v>
      </c>
      <c r="Q6" s="69" t="s">
        <v>250</v>
      </c>
    </row>
    <row r="7" spans="1:21" ht="18.75" x14ac:dyDescent="0.3">
      <c r="A7" s="61">
        <v>21</v>
      </c>
      <c r="B7" s="62" t="s">
        <v>196</v>
      </c>
      <c r="C7" s="63" t="s">
        <v>255</v>
      </c>
      <c r="D7" s="63" t="s">
        <v>253</v>
      </c>
      <c r="E7" s="62">
        <v>763213</v>
      </c>
      <c r="F7" s="64">
        <v>6</v>
      </c>
      <c r="G7" s="65" t="s">
        <v>18</v>
      </c>
      <c r="H7" s="66">
        <v>3</v>
      </c>
      <c r="I7" s="66">
        <v>2</v>
      </c>
      <c r="J7" s="66">
        <v>0</v>
      </c>
      <c r="K7" s="66">
        <v>0</v>
      </c>
      <c r="L7" s="66"/>
      <c r="M7" s="66"/>
      <c r="N7" s="65">
        <v>5</v>
      </c>
      <c r="O7" s="67">
        <v>55</v>
      </c>
      <c r="P7" s="68">
        <v>0.09</v>
      </c>
      <c r="Q7" s="69" t="s">
        <v>250</v>
      </c>
    </row>
    <row r="8" spans="1:21" ht="18.75" x14ac:dyDescent="0.3">
      <c r="A8" s="51">
        <v>25</v>
      </c>
      <c r="B8" s="70" t="s">
        <v>44</v>
      </c>
      <c r="C8" s="53" t="s">
        <v>22</v>
      </c>
      <c r="D8" s="53" t="s">
        <v>251</v>
      </c>
      <c r="E8" s="52">
        <v>763213</v>
      </c>
      <c r="F8" s="71">
        <v>8</v>
      </c>
      <c r="G8" s="55" t="s">
        <v>18</v>
      </c>
      <c r="H8" s="56">
        <v>4</v>
      </c>
      <c r="I8" s="56">
        <v>2</v>
      </c>
      <c r="J8" s="56">
        <v>3</v>
      </c>
      <c r="K8" s="56">
        <v>0</v>
      </c>
      <c r="L8" s="56">
        <v>2</v>
      </c>
      <c r="M8" s="56"/>
      <c r="N8" s="55">
        <v>11</v>
      </c>
      <c r="O8" s="57">
        <v>120</v>
      </c>
      <c r="P8" s="58">
        <v>0.09</v>
      </c>
      <c r="Q8" s="59" t="s">
        <v>250</v>
      </c>
    </row>
    <row r="9" spans="1:21" ht="18.75" x14ac:dyDescent="0.3">
      <c r="A9" s="51">
        <v>27</v>
      </c>
      <c r="B9" s="52" t="s">
        <v>56</v>
      </c>
      <c r="C9" s="53" t="s">
        <v>258</v>
      </c>
      <c r="D9" s="53" t="s">
        <v>259</v>
      </c>
      <c r="E9" s="52">
        <v>763213</v>
      </c>
      <c r="F9" s="54">
        <v>8</v>
      </c>
      <c r="G9" s="59" t="s">
        <v>18</v>
      </c>
      <c r="H9" s="56">
        <v>5</v>
      </c>
      <c r="I9" s="56">
        <v>1</v>
      </c>
      <c r="J9" s="56">
        <v>1</v>
      </c>
      <c r="K9" s="56">
        <v>0</v>
      </c>
      <c r="L9" s="56">
        <v>2</v>
      </c>
      <c r="M9" s="56"/>
      <c r="N9" s="55">
        <v>9</v>
      </c>
      <c r="O9" s="57">
        <v>120</v>
      </c>
      <c r="P9" s="58">
        <v>0.08</v>
      </c>
      <c r="Q9" s="59" t="s">
        <v>250</v>
      </c>
    </row>
    <row r="10" spans="1:21" ht="18.75" x14ac:dyDescent="0.3">
      <c r="A10" s="51">
        <v>34</v>
      </c>
      <c r="B10" s="52" t="s">
        <v>48</v>
      </c>
      <c r="C10" s="53" t="s">
        <v>256</v>
      </c>
      <c r="D10" s="53" t="s">
        <v>254</v>
      </c>
      <c r="E10" s="52">
        <v>763213</v>
      </c>
      <c r="F10" s="54">
        <v>8</v>
      </c>
      <c r="G10" s="59" t="s">
        <v>18</v>
      </c>
      <c r="H10" s="56">
        <v>3</v>
      </c>
      <c r="I10" s="56">
        <v>1</v>
      </c>
      <c r="J10" s="56">
        <v>2</v>
      </c>
      <c r="K10" s="56">
        <v>0</v>
      </c>
      <c r="L10" s="56">
        <v>0</v>
      </c>
      <c r="M10" s="56"/>
      <c r="N10" s="55">
        <v>6</v>
      </c>
      <c r="O10" s="57">
        <v>120</v>
      </c>
      <c r="P10" s="58">
        <v>0.05</v>
      </c>
      <c r="Q10" s="59" t="s">
        <v>250</v>
      </c>
    </row>
    <row r="11" spans="1:21" ht="18.75" x14ac:dyDescent="0.3">
      <c r="A11" s="51">
        <v>37</v>
      </c>
      <c r="B11" s="52" t="s">
        <v>60</v>
      </c>
      <c r="C11" s="53" t="s">
        <v>251</v>
      </c>
      <c r="D11" s="53" t="s">
        <v>255</v>
      </c>
      <c r="E11" s="52">
        <v>763213</v>
      </c>
      <c r="F11" s="54">
        <v>8</v>
      </c>
      <c r="G11" s="59" t="s">
        <v>18</v>
      </c>
      <c r="H11" s="56">
        <v>0</v>
      </c>
      <c r="I11" s="56">
        <v>1</v>
      </c>
      <c r="J11" s="56">
        <v>3</v>
      </c>
      <c r="K11" s="56">
        <v>0</v>
      </c>
      <c r="L11" s="56">
        <v>0</v>
      </c>
      <c r="M11" s="56"/>
      <c r="N11" s="55">
        <v>4</v>
      </c>
      <c r="O11" s="57">
        <v>120</v>
      </c>
      <c r="P11" s="58">
        <v>0.03</v>
      </c>
      <c r="Q11" s="59" t="s">
        <v>250</v>
      </c>
    </row>
    <row r="12" spans="1:21" ht="18.75" x14ac:dyDescent="0.3">
      <c r="A12" s="51">
        <v>70</v>
      </c>
      <c r="B12" s="52" t="s">
        <v>23</v>
      </c>
      <c r="C12" s="53" t="s">
        <v>257</v>
      </c>
      <c r="D12" s="53" t="s">
        <v>251</v>
      </c>
      <c r="E12" s="52">
        <v>763213</v>
      </c>
      <c r="F12" s="54">
        <v>10</v>
      </c>
      <c r="G12" s="59" t="s">
        <v>18</v>
      </c>
      <c r="H12" s="56">
        <v>7</v>
      </c>
      <c r="I12" s="56">
        <v>0</v>
      </c>
      <c r="J12" s="56">
        <v>9</v>
      </c>
      <c r="K12" s="56">
        <v>0</v>
      </c>
      <c r="L12" s="56">
        <v>0</v>
      </c>
      <c r="M12" s="56">
        <v>6</v>
      </c>
      <c r="N12" s="55">
        <v>22</v>
      </c>
      <c r="O12" s="57">
        <v>60</v>
      </c>
      <c r="P12" s="58">
        <v>0.37</v>
      </c>
      <c r="Q12" s="59" t="s">
        <v>250</v>
      </c>
    </row>
    <row r="13" spans="1:21" ht="18.75" x14ac:dyDescent="0.3">
      <c r="A13" s="51">
        <v>28</v>
      </c>
      <c r="B13" s="52" t="s">
        <v>52</v>
      </c>
      <c r="C13" s="53" t="s">
        <v>22</v>
      </c>
      <c r="D13" s="53" t="s">
        <v>255</v>
      </c>
      <c r="E13" s="52">
        <v>763213</v>
      </c>
      <c r="F13" s="54">
        <v>8</v>
      </c>
      <c r="G13" s="59" t="s">
        <v>18</v>
      </c>
      <c r="H13" s="56">
        <v>3</v>
      </c>
      <c r="I13" s="56">
        <v>3</v>
      </c>
      <c r="J13" s="56">
        <v>2</v>
      </c>
      <c r="K13" s="56">
        <v>0</v>
      </c>
      <c r="L13" s="56">
        <v>0</v>
      </c>
      <c r="M13" s="56"/>
      <c r="N13" s="55">
        <v>8</v>
      </c>
      <c r="O13" s="57">
        <v>120</v>
      </c>
      <c r="P13" s="58">
        <v>7.0000000000000007E-2</v>
      </c>
      <c r="Q13" s="59" t="s">
        <v>250</v>
      </c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ЭКОНОМИКА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7</cp:lastModifiedBy>
  <cp:lastPrinted>2023-10-09T12:35:51Z</cp:lastPrinted>
  <dcterms:created xsi:type="dcterms:W3CDTF">2018-08-16T12:42:27Z</dcterms:created>
  <dcterms:modified xsi:type="dcterms:W3CDTF">2023-10-09T12:44:59Z</dcterms:modified>
</cp:coreProperties>
</file>