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3250" windowHeight="12570" activeTab="1"/>
  </bookViews>
  <sheets>
    <sheet name="Предмет_4-11" sheetId="1" r:id="rId1"/>
    <sheet name="Лист1" sheetId="2" r:id="rId2"/>
  </sheets>
  <definedNames>
    <definedName name="_xlnm._FilterDatabase" localSheetId="0" hidden="1">'Предмет_4-11'!$A$2:$R$176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4" i="2" l="1"/>
  <c r="Q25" i="1" l="1"/>
  <c r="Q133" i="1"/>
  <c r="O8" i="1"/>
  <c r="Q8" i="1" s="1"/>
  <c r="O9" i="1"/>
  <c r="Q9" i="1" s="1"/>
  <c r="O10" i="1"/>
  <c r="Q10" i="1" s="1"/>
  <c r="O11" i="1"/>
  <c r="Q11" i="1" s="1"/>
  <c r="O12" i="1"/>
  <c r="Q12" i="1" s="1"/>
  <c r="O13" i="1"/>
  <c r="Q13" i="1" s="1"/>
  <c r="O14" i="1"/>
  <c r="Q14" i="1" s="1"/>
  <c r="O15" i="1"/>
  <c r="Q15" i="1" s="1"/>
  <c r="O16" i="1"/>
  <c r="Q16" i="1" s="1"/>
  <c r="O17" i="1"/>
  <c r="Q17" i="1" s="1"/>
  <c r="O18" i="1"/>
  <c r="Q18" i="1" s="1"/>
  <c r="O19" i="1"/>
  <c r="Q19" i="1" s="1"/>
  <c r="O20" i="1"/>
  <c r="Q20" i="1" s="1"/>
  <c r="O21" i="1"/>
  <c r="Q21" i="1" s="1"/>
  <c r="O22" i="1"/>
  <c r="Q22" i="1" s="1"/>
  <c r="O23" i="1"/>
  <c r="Q23" i="1" s="1"/>
  <c r="O24" i="1"/>
  <c r="Q24" i="1" s="1"/>
  <c r="O25" i="1"/>
  <c r="O26" i="1"/>
  <c r="Q26" i="1" s="1"/>
  <c r="O27" i="1"/>
  <c r="Q27" i="1" s="1"/>
  <c r="O28" i="1"/>
  <c r="Q28" i="1" s="1"/>
  <c r="O29" i="1"/>
  <c r="Q29" i="1" s="1"/>
  <c r="O30" i="1"/>
  <c r="Q30" i="1" s="1"/>
  <c r="O31" i="1"/>
  <c r="Q31" i="1" s="1"/>
  <c r="O32" i="1"/>
  <c r="Q32" i="1" s="1"/>
  <c r="O33" i="1"/>
  <c r="Q33" i="1" s="1"/>
  <c r="O34" i="1"/>
  <c r="Q34" i="1" s="1"/>
  <c r="O35" i="1"/>
  <c r="Q35" i="1" s="1"/>
  <c r="O36" i="1"/>
  <c r="Q36" i="1" s="1"/>
  <c r="O37" i="1"/>
  <c r="Q37" i="1" s="1"/>
  <c r="O38" i="1"/>
  <c r="Q38" i="1" s="1"/>
  <c r="O39" i="1"/>
  <c r="Q39" i="1" s="1"/>
  <c r="O40" i="1"/>
  <c r="Q40" i="1" s="1"/>
  <c r="O41" i="1"/>
  <c r="Q41" i="1" s="1"/>
  <c r="O42" i="1"/>
  <c r="Q42" i="1" s="1"/>
  <c r="O43" i="1"/>
  <c r="Q43" i="1" s="1"/>
  <c r="O44" i="1"/>
  <c r="Q44" i="1" s="1"/>
  <c r="O45" i="1"/>
  <c r="Q45" i="1" s="1"/>
  <c r="O46" i="1"/>
  <c r="Q46" i="1" s="1"/>
  <c r="O47" i="1"/>
  <c r="Q47" i="1" s="1"/>
  <c r="O48" i="1"/>
  <c r="Q48" i="1" s="1"/>
  <c r="O49" i="1"/>
  <c r="Q49" i="1" s="1"/>
  <c r="O50" i="1"/>
  <c r="Q50" i="1" s="1"/>
  <c r="O51" i="1"/>
  <c r="Q51" i="1" s="1"/>
  <c r="O52" i="1"/>
  <c r="Q52" i="1" s="1"/>
  <c r="O53" i="1"/>
  <c r="Q53" i="1" s="1"/>
  <c r="O54" i="1"/>
  <c r="Q54" i="1" s="1"/>
  <c r="O55" i="1"/>
  <c r="Q55" i="1" s="1"/>
  <c r="O56" i="1"/>
  <c r="Q56" i="1" s="1"/>
  <c r="O57" i="1"/>
  <c r="Q57" i="1" s="1"/>
  <c r="O58" i="1"/>
  <c r="Q58" i="1" s="1"/>
  <c r="O59" i="1"/>
  <c r="Q59" i="1" s="1"/>
  <c r="O60" i="1"/>
  <c r="Q60" i="1" s="1"/>
  <c r="O61" i="1"/>
  <c r="Q61" i="1" s="1"/>
  <c r="O62" i="1"/>
  <c r="Q62" i="1" s="1"/>
  <c r="O63" i="1"/>
  <c r="Q63" i="1" s="1"/>
  <c r="O64" i="1"/>
  <c r="Q64" i="1" s="1"/>
  <c r="O65" i="1"/>
  <c r="Q65" i="1" s="1"/>
  <c r="O66" i="1"/>
  <c r="Q66" i="1" s="1"/>
  <c r="O67" i="1"/>
  <c r="Q67" i="1" s="1"/>
  <c r="O68" i="1"/>
  <c r="Q68" i="1" s="1"/>
  <c r="O69" i="1"/>
  <c r="Q69" i="1" s="1"/>
  <c r="O70" i="1"/>
  <c r="Q70" i="1" s="1"/>
  <c r="O71" i="1"/>
  <c r="Q71" i="1" s="1"/>
  <c r="O72" i="1"/>
  <c r="Q72" i="1" s="1"/>
  <c r="O73" i="1"/>
  <c r="Q73" i="1" s="1"/>
  <c r="O74" i="1"/>
  <c r="Q74" i="1" s="1"/>
  <c r="O75" i="1"/>
  <c r="Q75" i="1" s="1"/>
  <c r="O76" i="1"/>
  <c r="Q76" i="1" s="1"/>
  <c r="O77" i="1"/>
  <c r="Q77" i="1" s="1"/>
  <c r="O78" i="1"/>
  <c r="Q78" i="1" s="1"/>
  <c r="O79" i="1"/>
  <c r="Q79" i="1" s="1"/>
  <c r="O80" i="1"/>
  <c r="Q80" i="1" s="1"/>
  <c r="O81" i="1"/>
  <c r="Q81" i="1" s="1"/>
  <c r="O82" i="1"/>
  <c r="Q82" i="1" s="1"/>
  <c r="O83" i="1"/>
  <c r="Q83" i="1" s="1"/>
  <c r="O84" i="1"/>
  <c r="Q84" i="1" s="1"/>
  <c r="O85" i="1"/>
  <c r="Q85" i="1" s="1"/>
  <c r="O86" i="1"/>
  <c r="Q86" i="1" s="1"/>
  <c r="O87" i="1"/>
  <c r="Q87" i="1" s="1"/>
  <c r="O88" i="1"/>
  <c r="Q88" i="1" s="1"/>
  <c r="O89" i="1"/>
  <c r="Q89" i="1" s="1"/>
  <c r="O90" i="1"/>
  <c r="Q90" i="1" s="1"/>
  <c r="O91" i="1"/>
  <c r="Q91" i="1" s="1"/>
  <c r="O92" i="1"/>
  <c r="Q92" i="1" s="1"/>
  <c r="O93" i="1"/>
  <c r="Q93" i="1" s="1"/>
  <c r="O94" i="1"/>
  <c r="Q94" i="1" s="1"/>
  <c r="O95" i="1"/>
  <c r="Q95" i="1" s="1"/>
  <c r="O96" i="1"/>
  <c r="Q96" i="1" s="1"/>
  <c r="O97" i="1"/>
  <c r="Q97" i="1" s="1"/>
  <c r="O98" i="1"/>
  <c r="Q98" i="1" s="1"/>
  <c r="O99" i="1"/>
  <c r="Q99" i="1" s="1"/>
  <c r="O100" i="1"/>
  <c r="Q100" i="1" s="1"/>
  <c r="O101" i="1"/>
  <c r="Q101" i="1" s="1"/>
  <c r="O102" i="1"/>
  <c r="Q102" i="1" s="1"/>
  <c r="O103" i="1"/>
  <c r="Q103" i="1" s="1"/>
  <c r="O104" i="1"/>
  <c r="Q104" i="1" s="1"/>
  <c r="O105" i="1"/>
  <c r="Q105" i="1" s="1"/>
  <c r="O106" i="1"/>
  <c r="Q106" i="1" s="1"/>
  <c r="O107" i="1"/>
  <c r="Q107" i="1" s="1"/>
  <c r="O108" i="1"/>
  <c r="Q108" i="1" s="1"/>
  <c r="O109" i="1"/>
  <c r="Q109" i="1" s="1"/>
  <c r="O110" i="1"/>
  <c r="Q110" i="1" s="1"/>
  <c r="O111" i="1"/>
  <c r="Q111" i="1" s="1"/>
  <c r="O112" i="1"/>
  <c r="Q112" i="1" s="1"/>
  <c r="O113" i="1"/>
  <c r="Q113" i="1" s="1"/>
  <c r="O114" i="1"/>
  <c r="Q114" i="1" s="1"/>
  <c r="O115" i="1"/>
  <c r="Q115" i="1" s="1"/>
  <c r="O116" i="1"/>
  <c r="Q116" i="1" s="1"/>
  <c r="O117" i="1"/>
  <c r="Q117" i="1" s="1"/>
  <c r="O118" i="1"/>
  <c r="Q118" i="1" s="1"/>
  <c r="O119" i="1"/>
  <c r="Q119" i="1" s="1"/>
  <c r="O120" i="1"/>
  <c r="Q120" i="1" s="1"/>
  <c r="O121" i="1"/>
  <c r="Q121" i="1" s="1"/>
  <c r="O122" i="1"/>
  <c r="Q122" i="1" s="1"/>
  <c r="O123" i="1"/>
  <c r="Q123" i="1" s="1"/>
  <c r="O124" i="1"/>
  <c r="Q124" i="1" s="1"/>
  <c r="O125" i="1"/>
  <c r="Q125" i="1" s="1"/>
  <c r="O126" i="1"/>
  <c r="Q126" i="1" s="1"/>
  <c r="O127" i="1"/>
  <c r="Q127" i="1" s="1"/>
  <c r="O128" i="1"/>
  <c r="Q128" i="1" s="1"/>
  <c r="O129" i="1"/>
  <c r="Q129" i="1" s="1"/>
  <c r="O130" i="1"/>
  <c r="Q130" i="1" s="1"/>
  <c r="O131" i="1"/>
  <c r="Q131" i="1" s="1"/>
  <c r="O132" i="1"/>
  <c r="Q132" i="1" s="1"/>
  <c r="O133" i="1"/>
  <c r="O134" i="1"/>
  <c r="Q134" i="1" s="1"/>
  <c r="O135" i="1"/>
  <c r="Q135" i="1" s="1"/>
  <c r="O136" i="1"/>
  <c r="Q136" i="1" s="1"/>
  <c r="O137" i="1"/>
  <c r="Q137" i="1" s="1"/>
  <c r="O138" i="1"/>
  <c r="Q138" i="1" s="1"/>
  <c r="O139" i="1"/>
  <c r="Q139" i="1" s="1"/>
  <c r="O140" i="1"/>
  <c r="Q140" i="1" s="1"/>
  <c r="O141" i="1"/>
  <c r="Q141" i="1" s="1"/>
  <c r="O142" i="1"/>
  <c r="Q142" i="1" s="1"/>
  <c r="O143" i="1"/>
  <c r="Q143" i="1" s="1"/>
  <c r="O144" i="1"/>
  <c r="Q144" i="1" s="1"/>
  <c r="O145" i="1"/>
  <c r="Q145" i="1" s="1"/>
  <c r="O146" i="1"/>
  <c r="Q146" i="1" s="1"/>
  <c r="O147" i="1"/>
  <c r="Q147" i="1" s="1"/>
  <c r="O148" i="1"/>
  <c r="Q148" i="1" s="1"/>
  <c r="O149" i="1"/>
  <c r="Q149" i="1" s="1"/>
  <c r="O150" i="1"/>
  <c r="Q150" i="1" s="1"/>
  <c r="O151" i="1"/>
  <c r="Q151" i="1" s="1"/>
  <c r="O152" i="1"/>
  <c r="Q152" i="1" s="1"/>
  <c r="O153" i="1"/>
  <c r="Q153" i="1" s="1"/>
  <c r="O154" i="1"/>
  <c r="Q154" i="1" s="1"/>
  <c r="O155" i="1"/>
  <c r="Q155" i="1" s="1"/>
  <c r="O156" i="1"/>
  <c r="Q156" i="1" s="1"/>
  <c r="O157" i="1"/>
  <c r="Q157" i="1" s="1"/>
  <c r="O158" i="1"/>
  <c r="Q158" i="1" s="1"/>
  <c r="O159" i="1"/>
  <c r="Q159" i="1" s="1"/>
  <c r="O160" i="1"/>
  <c r="Q160" i="1" s="1"/>
  <c r="O161" i="1"/>
  <c r="Q161" i="1" s="1"/>
  <c r="O162" i="1"/>
  <c r="Q162" i="1" s="1"/>
  <c r="O163" i="1"/>
  <c r="Q163" i="1" s="1"/>
  <c r="O164" i="1"/>
  <c r="Q164" i="1" s="1"/>
  <c r="O165" i="1"/>
  <c r="Q165" i="1" s="1"/>
  <c r="O166" i="1"/>
  <c r="Q166" i="1" s="1"/>
  <c r="O167" i="1"/>
  <c r="Q167" i="1" s="1"/>
  <c r="O168" i="1"/>
  <c r="Q168" i="1" s="1"/>
  <c r="O169" i="1"/>
  <c r="Q169" i="1" s="1"/>
  <c r="O170" i="1"/>
  <c r="Q170" i="1" s="1"/>
  <c r="O171" i="1"/>
  <c r="Q171" i="1" s="1"/>
  <c r="O172" i="1"/>
  <c r="Q172" i="1" s="1"/>
  <c r="O173" i="1"/>
  <c r="Q173" i="1" s="1"/>
  <c r="O174" i="1"/>
  <c r="Q174" i="1" s="1"/>
  <c r="O175" i="1"/>
  <c r="Q175" i="1" s="1"/>
  <c r="O176" i="1"/>
  <c r="Q176" i="1" s="1"/>
  <c r="O7" i="1"/>
  <c r="F63" i="1"/>
  <c r="G63" i="1"/>
  <c r="H63" i="1"/>
  <c r="F64" i="1"/>
  <c r="G64" i="1"/>
  <c r="H64" i="1"/>
  <c r="F65" i="1"/>
  <c r="G65" i="1"/>
  <c r="H65" i="1"/>
  <c r="F67" i="1"/>
  <c r="G67" i="1"/>
  <c r="H67" i="1"/>
  <c r="F74" i="1"/>
  <c r="G74" i="1"/>
  <c r="H74" i="1"/>
  <c r="F166" i="1"/>
  <c r="G166" i="1"/>
  <c r="H166" i="1"/>
  <c r="F154" i="1"/>
  <c r="G154" i="1"/>
  <c r="H154" i="1"/>
  <c r="F8" i="1"/>
  <c r="G8" i="1"/>
  <c r="H8" i="1"/>
  <c r="F10" i="1"/>
  <c r="G10" i="1"/>
  <c r="H10" i="1"/>
  <c r="F7" i="1"/>
  <c r="G7" i="1"/>
  <c r="H7" i="1"/>
  <c r="F29" i="1"/>
  <c r="G29" i="1"/>
  <c r="H29" i="1"/>
  <c r="F41" i="1"/>
  <c r="G41" i="1"/>
  <c r="H41" i="1"/>
  <c r="F39" i="1"/>
  <c r="G39" i="1"/>
  <c r="H39" i="1"/>
  <c r="F42" i="1"/>
  <c r="G42" i="1"/>
  <c r="H42" i="1"/>
  <c r="F56" i="1"/>
  <c r="G56" i="1"/>
  <c r="H56" i="1"/>
  <c r="F52" i="1"/>
  <c r="G52" i="1"/>
  <c r="H52" i="1"/>
  <c r="F48" i="1"/>
  <c r="G48" i="1"/>
  <c r="H48" i="1"/>
  <c r="F87" i="1"/>
  <c r="G87" i="1"/>
  <c r="H87" i="1"/>
  <c r="F101" i="1"/>
  <c r="G101" i="1"/>
  <c r="H101" i="1"/>
  <c r="F9" i="1"/>
  <c r="G9" i="1"/>
  <c r="H9" i="1"/>
  <c r="F40" i="1"/>
  <c r="G40" i="1"/>
  <c r="H40" i="1"/>
  <c r="F51" i="1"/>
  <c r="G51" i="1"/>
  <c r="H51" i="1"/>
  <c r="F58" i="1"/>
  <c r="G58" i="1"/>
  <c r="H58" i="1"/>
  <c r="F49" i="1"/>
  <c r="G49" i="1"/>
  <c r="H49" i="1"/>
  <c r="F69" i="1"/>
  <c r="G69" i="1"/>
  <c r="H69" i="1"/>
  <c r="F100" i="1"/>
  <c r="G100" i="1"/>
  <c r="H100" i="1"/>
  <c r="F66" i="1"/>
  <c r="G66" i="1"/>
  <c r="H66" i="1"/>
  <c r="F90" i="1"/>
  <c r="G90" i="1"/>
  <c r="H90" i="1"/>
  <c r="F136" i="1"/>
  <c r="G136" i="1"/>
  <c r="H136" i="1"/>
  <c r="F123" i="1"/>
  <c r="G123" i="1"/>
  <c r="H123" i="1"/>
  <c r="F160" i="1"/>
  <c r="G160" i="1"/>
  <c r="H160" i="1"/>
  <c r="F170" i="1"/>
  <c r="G170" i="1"/>
  <c r="H170" i="1"/>
  <c r="F164" i="1"/>
  <c r="G164" i="1"/>
  <c r="H164" i="1"/>
  <c r="F55" i="1"/>
  <c r="G55" i="1"/>
  <c r="H55" i="1"/>
  <c r="F44" i="1"/>
  <c r="G44" i="1"/>
  <c r="H44" i="1"/>
  <c r="F46" i="1"/>
  <c r="G46" i="1"/>
  <c r="H46" i="1"/>
  <c r="F94" i="1"/>
  <c r="G94" i="1"/>
  <c r="H94" i="1"/>
  <c r="F72" i="1"/>
  <c r="G72" i="1"/>
  <c r="H72" i="1"/>
  <c r="F81" i="1"/>
  <c r="G81" i="1"/>
  <c r="H81" i="1"/>
  <c r="F149" i="1"/>
  <c r="G149" i="1"/>
  <c r="H149" i="1"/>
  <c r="F50" i="1"/>
  <c r="G50" i="1"/>
  <c r="H50" i="1"/>
  <c r="F61" i="1"/>
  <c r="G61" i="1"/>
  <c r="H61" i="1"/>
  <c r="F60" i="1"/>
  <c r="G60" i="1"/>
  <c r="H60" i="1"/>
  <c r="F57" i="1"/>
  <c r="G57" i="1"/>
  <c r="H57" i="1"/>
  <c r="F53" i="1"/>
  <c r="G53" i="1"/>
  <c r="H53" i="1"/>
  <c r="F54" i="1"/>
  <c r="G54" i="1"/>
  <c r="H54" i="1"/>
  <c r="F79" i="1"/>
  <c r="G79" i="1"/>
  <c r="H79" i="1"/>
  <c r="F98" i="1"/>
  <c r="G98" i="1"/>
  <c r="H98" i="1"/>
  <c r="F111" i="1"/>
  <c r="G111" i="1"/>
  <c r="H111" i="1"/>
  <c r="F99" i="1"/>
  <c r="G99" i="1"/>
  <c r="H99" i="1"/>
  <c r="F91" i="1"/>
  <c r="G91" i="1"/>
  <c r="H91" i="1"/>
  <c r="F110" i="1"/>
  <c r="G110" i="1"/>
  <c r="H110" i="1"/>
  <c r="F112" i="1"/>
  <c r="G112" i="1"/>
  <c r="H112" i="1"/>
  <c r="F92" i="1"/>
  <c r="G92" i="1"/>
  <c r="H92" i="1"/>
  <c r="F108" i="1"/>
  <c r="G108" i="1"/>
  <c r="H108" i="1"/>
  <c r="F129" i="1"/>
  <c r="G129" i="1"/>
  <c r="H129" i="1"/>
  <c r="F124" i="1"/>
  <c r="G124" i="1"/>
  <c r="H124" i="1"/>
  <c r="F127" i="1"/>
  <c r="G127" i="1"/>
  <c r="H127" i="1"/>
  <c r="F139" i="1"/>
  <c r="G139" i="1"/>
  <c r="H139" i="1"/>
  <c r="F130" i="1"/>
  <c r="G130" i="1"/>
  <c r="H130" i="1"/>
  <c r="F125" i="1"/>
  <c r="G125" i="1"/>
  <c r="H125" i="1"/>
  <c r="F148" i="1"/>
  <c r="G148" i="1"/>
  <c r="H148" i="1"/>
  <c r="F142" i="1"/>
  <c r="G142" i="1"/>
  <c r="H142" i="1"/>
  <c r="F157" i="1"/>
  <c r="G157" i="1"/>
  <c r="H157" i="1"/>
  <c r="F152" i="1"/>
  <c r="G152" i="1"/>
  <c r="H152" i="1"/>
  <c r="F155" i="1"/>
  <c r="G155" i="1"/>
  <c r="H155" i="1"/>
  <c r="F163" i="1"/>
  <c r="G163" i="1"/>
  <c r="H163" i="1"/>
  <c r="F171" i="1"/>
  <c r="G171" i="1"/>
  <c r="H171" i="1"/>
  <c r="F172" i="1"/>
  <c r="G172" i="1"/>
  <c r="H172" i="1"/>
  <c r="F24" i="1"/>
  <c r="G24" i="1"/>
  <c r="H24" i="1"/>
  <c r="F15" i="1"/>
  <c r="G15" i="1"/>
  <c r="H15" i="1"/>
  <c r="F38" i="1"/>
  <c r="G38" i="1"/>
  <c r="H38" i="1"/>
  <c r="F36" i="1"/>
  <c r="G36" i="1"/>
  <c r="H36" i="1"/>
  <c r="F59" i="1"/>
  <c r="G59" i="1"/>
  <c r="H59" i="1"/>
  <c r="F88" i="1"/>
  <c r="G88" i="1"/>
  <c r="H88" i="1"/>
  <c r="F82" i="1"/>
  <c r="G82" i="1"/>
  <c r="H82" i="1"/>
  <c r="F93" i="1"/>
  <c r="G93" i="1"/>
  <c r="H93" i="1"/>
  <c r="F75" i="1"/>
  <c r="G75" i="1"/>
  <c r="H75" i="1"/>
  <c r="F105" i="1"/>
  <c r="G105" i="1"/>
  <c r="H105" i="1"/>
  <c r="F128" i="1"/>
  <c r="G128" i="1"/>
  <c r="H128" i="1"/>
  <c r="F118" i="1"/>
  <c r="G118" i="1"/>
  <c r="H118" i="1"/>
  <c r="F147" i="1"/>
  <c r="G147" i="1"/>
  <c r="H147" i="1"/>
  <c r="F174" i="1"/>
  <c r="G174" i="1"/>
  <c r="H174" i="1"/>
  <c r="F158" i="1"/>
  <c r="G158" i="1"/>
  <c r="H158" i="1"/>
  <c r="F144" i="1"/>
  <c r="G144" i="1"/>
  <c r="H144" i="1"/>
  <c r="F143" i="1"/>
  <c r="G143" i="1"/>
  <c r="H143" i="1"/>
  <c r="F102" i="1"/>
  <c r="G102" i="1"/>
  <c r="H102" i="1"/>
  <c r="F83" i="1"/>
  <c r="G83" i="1"/>
  <c r="H83" i="1"/>
  <c r="F95" i="1"/>
  <c r="G95" i="1"/>
  <c r="H95" i="1"/>
  <c r="F109" i="1"/>
  <c r="G109" i="1"/>
  <c r="H109" i="1"/>
  <c r="F133" i="1"/>
  <c r="G133" i="1"/>
  <c r="H133" i="1"/>
  <c r="F122" i="1"/>
  <c r="G122" i="1"/>
  <c r="H122" i="1"/>
  <c r="F145" i="1"/>
  <c r="G145" i="1"/>
  <c r="H145" i="1"/>
  <c r="F119" i="1"/>
  <c r="G119" i="1"/>
  <c r="H119" i="1"/>
  <c r="F71" i="1"/>
  <c r="G71" i="1"/>
  <c r="H71" i="1"/>
  <c r="F78" i="1"/>
  <c r="G78" i="1"/>
  <c r="H78" i="1"/>
  <c r="F70" i="1"/>
  <c r="G70" i="1"/>
  <c r="H70" i="1"/>
  <c r="F43" i="1"/>
  <c r="G43" i="1"/>
  <c r="H43" i="1"/>
  <c r="F96" i="1"/>
  <c r="G96" i="1"/>
  <c r="H96" i="1"/>
  <c r="F103" i="1"/>
  <c r="G103" i="1"/>
  <c r="H103" i="1"/>
  <c r="F107" i="1"/>
  <c r="G107" i="1"/>
  <c r="H107" i="1"/>
  <c r="F106" i="1"/>
  <c r="G106" i="1"/>
  <c r="H106" i="1"/>
  <c r="F89" i="1"/>
  <c r="G89" i="1"/>
  <c r="H89" i="1"/>
  <c r="F131" i="1"/>
  <c r="G131" i="1"/>
  <c r="H131" i="1"/>
  <c r="F137" i="1"/>
  <c r="G137" i="1"/>
  <c r="H137" i="1"/>
  <c r="F135" i="1"/>
  <c r="G135" i="1"/>
  <c r="H135" i="1"/>
  <c r="F176" i="1"/>
  <c r="G176" i="1"/>
  <c r="H176" i="1"/>
  <c r="F175" i="1"/>
  <c r="G175" i="1"/>
  <c r="H175" i="1"/>
  <c r="F37" i="1"/>
  <c r="G37" i="1"/>
  <c r="H37" i="1"/>
  <c r="F45" i="1"/>
  <c r="G45" i="1"/>
  <c r="H45" i="1"/>
  <c r="F80" i="1"/>
  <c r="G80" i="1"/>
  <c r="H80" i="1"/>
  <c r="F84" i="1"/>
  <c r="G84" i="1"/>
  <c r="H84" i="1"/>
  <c r="F104" i="1"/>
  <c r="G104" i="1"/>
  <c r="H104" i="1"/>
  <c r="F126" i="1"/>
  <c r="G126" i="1"/>
  <c r="H126" i="1"/>
  <c r="F134" i="1"/>
  <c r="G134" i="1"/>
  <c r="H134" i="1"/>
  <c r="F151" i="1"/>
  <c r="G151" i="1"/>
  <c r="H151" i="1"/>
  <c r="F161" i="1"/>
  <c r="G161" i="1"/>
  <c r="H161" i="1"/>
  <c r="F150" i="1"/>
  <c r="G150" i="1"/>
  <c r="H150" i="1"/>
  <c r="F116" i="1"/>
  <c r="G116" i="1"/>
  <c r="H116" i="1"/>
  <c r="F117" i="1"/>
  <c r="G117" i="1"/>
  <c r="H117" i="1"/>
  <c r="F120" i="1"/>
  <c r="G120" i="1"/>
  <c r="H120" i="1"/>
  <c r="F156" i="1"/>
  <c r="G156" i="1"/>
  <c r="H156" i="1"/>
  <c r="F140" i="1"/>
  <c r="G140" i="1"/>
  <c r="H140" i="1"/>
  <c r="F132" i="1"/>
  <c r="G132" i="1"/>
  <c r="H132" i="1"/>
  <c r="F138" i="1"/>
  <c r="G138" i="1"/>
  <c r="H138" i="1"/>
  <c r="F146" i="1"/>
  <c r="G146" i="1"/>
  <c r="H146" i="1"/>
  <c r="F169" i="1"/>
  <c r="G169" i="1"/>
  <c r="H169" i="1"/>
  <c r="F168" i="1"/>
  <c r="G168" i="1"/>
  <c r="H168" i="1"/>
  <c r="F153" i="1"/>
  <c r="G153" i="1"/>
  <c r="H153" i="1"/>
  <c r="F173" i="1"/>
  <c r="G173" i="1"/>
  <c r="H173" i="1"/>
  <c r="F162" i="1"/>
  <c r="G162" i="1"/>
  <c r="H162" i="1"/>
  <c r="F167" i="1"/>
  <c r="G167" i="1"/>
  <c r="H167" i="1"/>
  <c r="F73" i="1"/>
  <c r="G73" i="1"/>
  <c r="H73" i="1"/>
  <c r="F85" i="1"/>
  <c r="G85" i="1"/>
  <c r="H85" i="1"/>
  <c r="F114" i="1"/>
  <c r="G114" i="1"/>
  <c r="H114" i="1"/>
  <c r="F115" i="1"/>
  <c r="G115" i="1"/>
  <c r="H115" i="1"/>
  <c r="F121" i="1"/>
  <c r="G121" i="1"/>
  <c r="H121" i="1"/>
  <c r="F141" i="1"/>
  <c r="G141" i="1"/>
  <c r="H141" i="1"/>
  <c r="F113" i="1"/>
  <c r="G113" i="1"/>
  <c r="H113" i="1"/>
  <c r="F159" i="1"/>
  <c r="G159" i="1"/>
  <c r="H159" i="1"/>
  <c r="F165" i="1"/>
  <c r="G165" i="1"/>
  <c r="H165" i="1"/>
  <c r="F21" i="1"/>
  <c r="G21" i="1"/>
  <c r="H21" i="1"/>
  <c r="F20" i="1"/>
  <c r="G20" i="1"/>
  <c r="H20" i="1"/>
  <c r="F17" i="1"/>
  <c r="G17" i="1"/>
  <c r="H17" i="1"/>
  <c r="F18" i="1"/>
  <c r="G18" i="1"/>
  <c r="H18" i="1"/>
  <c r="F30" i="1"/>
  <c r="G30" i="1"/>
  <c r="H30" i="1"/>
  <c r="F19" i="1"/>
  <c r="G19" i="1"/>
  <c r="H19" i="1"/>
  <c r="F11" i="1"/>
  <c r="G11" i="1"/>
  <c r="H11" i="1"/>
  <c r="F27" i="1"/>
  <c r="G27" i="1"/>
  <c r="H27" i="1"/>
  <c r="F14" i="1"/>
  <c r="G14" i="1"/>
  <c r="H14" i="1"/>
  <c r="F28" i="1"/>
  <c r="G28" i="1"/>
  <c r="H28" i="1"/>
  <c r="F12" i="1"/>
  <c r="G12" i="1"/>
  <c r="H12" i="1"/>
  <c r="F22" i="1"/>
  <c r="G22" i="1"/>
  <c r="H22" i="1"/>
  <c r="F13" i="1"/>
  <c r="G13" i="1"/>
  <c r="H13" i="1"/>
  <c r="F35" i="1"/>
  <c r="G35" i="1"/>
  <c r="H35" i="1"/>
  <c r="F33" i="1"/>
  <c r="G33" i="1"/>
  <c r="H33" i="1"/>
  <c r="F16" i="1"/>
  <c r="G16" i="1"/>
  <c r="H16" i="1"/>
  <c r="F23" i="1"/>
  <c r="G23" i="1"/>
  <c r="H23" i="1"/>
  <c r="F34" i="1"/>
  <c r="G34" i="1"/>
  <c r="H34" i="1"/>
  <c r="F31" i="1"/>
  <c r="G31" i="1"/>
  <c r="H31" i="1"/>
  <c r="F32" i="1"/>
  <c r="G32" i="1"/>
  <c r="H32" i="1"/>
  <c r="F25" i="1"/>
  <c r="G25" i="1"/>
  <c r="H25" i="1"/>
  <c r="F26" i="1"/>
  <c r="G26" i="1"/>
  <c r="H26" i="1"/>
  <c r="F86" i="1"/>
  <c r="G86" i="1"/>
  <c r="H86" i="1"/>
  <c r="F68" i="1"/>
  <c r="G68" i="1"/>
  <c r="H68" i="1"/>
  <c r="F76" i="1"/>
  <c r="G76" i="1"/>
  <c r="H76" i="1"/>
  <c r="F77" i="1"/>
  <c r="G77" i="1"/>
  <c r="H77" i="1"/>
  <c r="F97" i="1"/>
  <c r="G97" i="1"/>
  <c r="H97" i="1"/>
  <c r="F47" i="1"/>
  <c r="G47" i="1"/>
  <c r="H47" i="1"/>
  <c r="G62" i="1"/>
  <c r="H62" i="1"/>
  <c r="R8" i="1" l="1"/>
  <c r="R10" i="1"/>
  <c r="R7" i="1"/>
  <c r="R29" i="1"/>
  <c r="R41" i="1"/>
  <c r="R39" i="1"/>
  <c r="R42" i="1"/>
  <c r="R24" i="1"/>
  <c r="R38" i="1"/>
  <c r="R128" i="1"/>
  <c r="R118" i="1"/>
  <c r="R174" i="1"/>
  <c r="R144" i="1"/>
  <c r="R143" i="1"/>
  <c r="R102" i="1"/>
  <c r="R83" i="1"/>
  <c r="R95" i="1"/>
  <c r="R109" i="1"/>
  <c r="R133" i="1"/>
  <c r="R175" i="1"/>
  <c r="R45" i="1"/>
  <c r="R80" i="1"/>
  <c r="R84" i="1"/>
  <c r="R104" i="1"/>
  <c r="R126" i="1"/>
  <c r="R134" i="1"/>
  <c r="R151" i="1"/>
  <c r="R150" i="1"/>
  <c r="R116" i="1"/>
  <c r="R117" i="1"/>
  <c r="R120" i="1"/>
  <c r="R156" i="1"/>
  <c r="R167" i="1"/>
  <c r="R73" i="1"/>
  <c r="R85" i="1"/>
  <c r="R114" i="1"/>
  <c r="R115" i="1"/>
  <c r="R121" i="1"/>
  <c r="R141" i="1"/>
  <c r="R113" i="1"/>
  <c r="R165" i="1"/>
  <c r="R173" i="1"/>
  <c r="R153" i="1"/>
  <c r="R168" i="1"/>
  <c r="R169" i="1"/>
  <c r="R146" i="1"/>
  <c r="R138" i="1"/>
  <c r="R132" i="1"/>
  <c r="R140" i="1"/>
  <c r="R176" i="1" l="1"/>
  <c r="R135" i="1"/>
  <c r="R137" i="1"/>
  <c r="R131" i="1"/>
  <c r="R89" i="1"/>
  <c r="R106" i="1"/>
  <c r="R107" i="1"/>
  <c r="R103" i="1"/>
  <c r="R96" i="1"/>
  <c r="R43" i="1"/>
  <c r="R70" i="1"/>
  <c r="R78" i="1"/>
  <c r="R119" i="1"/>
  <c r="R145" i="1"/>
  <c r="R122" i="1"/>
  <c r="R147" i="1" l="1"/>
  <c r="R105" i="1"/>
  <c r="R75" i="1"/>
  <c r="R93" i="1"/>
  <c r="R82" i="1"/>
  <c r="R88" i="1"/>
  <c r="R59" i="1"/>
  <c r="R36" i="1"/>
  <c r="R15" i="1"/>
  <c r="R172" i="1" l="1"/>
  <c r="R171" i="1"/>
  <c r="R163" i="1"/>
  <c r="R155" i="1"/>
  <c r="R152" i="1"/>
  <c r="R142" i="1"/>
  <c r="R148" i="1"/>
  <c r="R125" i="1"/>
  <c r="R130" i="1"/>
  <c r="R139" i="1"/>
  <c r="R127" i="1"/>
  <c r="R124" i="1"/>
  <c r="R129" i="1"/>
  <c r="R101" i="1" l="1"/>
  <c r="R87" i="1"/>
  <c r="R48" i="1"/>
  <c r="R52" i="1"/>
  <c r="R56" i="1"/>
  <c r="R16" i="1" l="1"/>
  <c r="R108" i="1"/>
  <c r="R92" i="1"/>
  <c r="R112" i="1"/>
  <c r="R110" i="1"/>
  <c r="R91" i="1"/>
  <c r="R99" i="1"/>
  <c r="R111" i="1"/>
  <c r="R98" i="1"/>
  <c r="R79" i="1"/>
  <c r="R54" i="1"/>
  <c r="R53" i="1"/>
  <c r="R57" i="1"/>
  <c r="R60" i="1"/>
  <c r="R61" i="1"/>
  <c r="R50" i="1"/>
  <c r="R149" i="1"/>
  <c r="R81" i="1"/>
  <c r="R72" i="1"/>
  <c r="R94" i="1"/>
  <c r="R46" i="1"/>
  <c r="R44" i="1"/>
  <c r="R55" i="1"/>
  <c r="R164" i="1"/>
  <c r="R170" i="1"/>
  <c r="R123" i="1"/>
  <c r="R136" i="1"/>
  <c r="R90" i="1"/>
  <c r="R66" i="1"/>
  <c r="R100" i="1"/>
  <c r="R69" i="1"/>
  <c r="R49" i="1"/>
  <c r="R58" i="1"/>
  <c r="R51" i="1"/>
  <c r="R40" i="1"/>
  <c r="R9" i="1"/>
  <c r="Q7" i="1"/>
  <c r="R154" i="1"/>
  <c r="R166" i="1"/>
  <c r="R74" i="1"/>
  <c r="R67" i="1"/>
  <c r="R65" i="1"/>
  <c r="R64" i="1"/>
  <c r="R63" i="1"/>
  <c r="R62" i="1"/>
  <c r="F62" i="1"/>
  <c r="R97" i="1" l="1"/>
  <c r="R77" i="1"/>
  <c r="R76" i="1"/>
  <c r="R68" i="1"/>
  <c r="R86" i="1"/>
  <c r="R25" i="1"/>
  <c r="R26" i="1"/>
  <c r="R32" i="1"/>
  <c r="R31" i="1"/>
  <c r="R34" i="1"/>
  <c r="R23" i="1"/>
  <c r="R12" i="1"/>
  <c r="R13" i="1"/>
  <c r="R22" i="1"/>
  <c r="R35" i="1"/>
  <c r="R33" i="1"/>
  <c r="R28" i="1"/>
  <c r="R14" i="1"/>
  <c r="R27" i="1"/>
  <c r="R11" i="1"/>
  <c r="R19" i="1"/>
  <c r="R30" i="1"/>
  <c r="R18" i="1"/>
  <c r="R17" i="1"/>
  <c r="R20" i="1"/>
  <c r="R21" i="1"/>
  <c r="R47" i="1"/>
</calcChain>
</file>

<file path=xl/sharedStrings.xml><?xml version="1.0" encoding="utf-8"?>
<sst xmlns="http://schemas.openxmlformats.org/spreadsheetml/2006/main" count="1105" uniqueCount="452">
  <si>
    <t xml:space="preserve">Итоговая ведомость школьного этапа всероссийской олимпиады школьников по </t>
  </si>
  <si>
    <t>ОБЖ</t>
  </si>
  <si>
    <t>«03» октября 2022 г.</t>
  </si>
  <si>
    <t>№ п/п</t>
  </si>
  <si>
    <t>Пол (Ж/М)</t>
  </si>
  <si>
    <t>Фамилия</t>
  </si>
  <si>
    <t>Имя</t>
  </si>
  <si>
    <t>Отчество</t>
  </si>
  <si>
    <t>Код школы</t>
  </si>
  <si>
    <t>Класс</t>
  </si>
  <si>
    <t>Шифр участника</t>
  </si>
  <si>
    <t>Город</t>
  </si>
  <si>
    <t>№ части/задания</t>
  </si>
  <si>
    <t>Общий балл</t>
  </si>
  <si>
    <t>МАХ балл</t>
  </si>
  <si>
    <t>% выполнения</t>
  </si>
  <si>
    <t>Статус</t>
  </si>
  <si>
    <t>Часть 1</t>
  </si>
  <si>
    <t>Часть 2</t>
  </si>
  <si>
    <t>М</t>
  </si>
  <si>
    <t>Грэдинарь</t>
  </si>
  <si>
    <t>Илья</t>
  </si>
  <si>
    <t>Денисович</t>
  </si>
  <si>
    <r>
      <rPr>
        <sz val="14"/>
        <color rgb="FF000000"/>
        <rFont val="Times New Roman"/>
      </rPr>
      <t>О0801</t>
    </r>
  </si>
  <si>
    <t>Переславль-Залесский</t>
  </si>
  <si>
    <t>Ж</t>
  </si>
  <si>
    <t>Филиппова</t>
  </si>
  <si>
    <t>Вера</t>
  </si>
  <si>
    <t>Владимировна</t>
  </si>
  <si>
    <t>О0802</t>
  </si>
  <si>
    <t>Новиков</t>
  </si>
  <si>
    <t>Матвей</t>
  </si>
  <si>
    <t>Евгеньевич</t>
  </si>
  <si>
    <t>О0803</t>
  </si>
  <si>
    <t>Бурова</t>
  </si>
  <si>
    <t>Анастасия</t>
  </si>
  <si>
    <t>Дмитриевна</t>
  </si>
  <si>
    <t>О0901</t>
  </si>
  <si>
    <t>Урбанович</t>
  </si>
  <si>
    <t>Елизавета</t>
  </si>
  <si>
    <t>Андреевна</t>
  </si>
  <si>
    <t>О0902</t>
  </si>
  <si>
    <t>Лисицина</t>
  </si>
  <si>
    <t>Ева</t>
  </si>
  <si>
    <t>Павловна</t>
  </si>
  <si>
    <t>О0903</t>
  </si>
  <si>
    <t>Скачков</t>
  </si>
  <si>
    <t>Дмитрий</t>
  </si>
  <si>
    <t>О0904</t>
  </si>
  <si>
    <t>Чамян</t>
  </si>
  <si>
    <t>Андрей</t>
  </si>
  <si>
    <t>Альбертович</t>
  </si>
  <si>
    <t>О11001</t>
  </si>
  <si>
    <t>Нещеретняя</t>
  </si>
  <si>
    <t>Сергеевна</t>
  </si>
  <si>
    <t>О1102</t>
  </si>
  <si>
    <t>Артюхова</t>
  </si>
  <si>
    <t>Зарина</t>
  </si>
  <si>
    <t>Уткировна</t>
  </si>
  <si>
    <t>ОБЖ0501</t>
  </si>
  <si>
    <t>Афанасьева</t>
  </si>
  <si>
    <t>Екатерина</t>
  </si>
  <si>
    <t>ОБЖ0502</t>
  </si>
  <si>
    <t>Демина</t>
  </si>
  <si>
    <t>Николаевна</t>
  </si>
  <si>
    <t>ОБЖ0503</t>
  </si>
  <si>
    <t>Блохина</t>
  </si>
  <si>
    <t>Надежда</t>
  </si>
  <si>
    <t>Юрьевна</t>
  </si>
  <si>
    <t>ОБЖ0601</t>
  </si>
  <si>
    <t>Антошин</t>
  </si>
  <si>
    <t>Денис</t>
  </si>
  <si>
    <t>Сергеевич</t>
  </si>
  <si>
    <t>ОБЖ0701</t>
  </si>
  <si>
    <t>Крылов</t>
  </si>
  <si>
    <t>Ярослав</t>
  </si>
  <si>
    <t>Иванович</t>
  </si>
  <si>
    <t>ОБЖ0702</t>
  </si>
  <si>
    <t>Маяцкий</t>
  </si>
  <si>
    <t>Андреевич</t>
  </si>
  <si>
    <t>ОБЖ0703</t>
  </si>
  <si>
    <t>Артемов</t>
  </si>
  <si>
    <t>Данила</t>
  </si>
  <si>
    <t>ОБЖ0801</t>
  </si>
  <si>
    <t>Анна</t>
  </si>
  <si>
    <t>Александровна</t>
  </si>
  <si>
    <t>ОБЖ0802</t>
  </si>
  <si>
    <t>Джакупова</t>
  </si>
  <si>
    <t>Сара</t>
  </si>
  <si>
    <t>Султанбековна</t>
  </si>
  <si>
    <t>ОБЖ0803</t>
  </si>
  <si>
    <t xml:space="preserve">Блохин </t>
  </si>
  <si>
    <t>Иван</t>
  </si>
  <si>
    <t>Александрович</t>
  </si>
  <si>
    <t>ОБЖ0901</t>
  </si>
  <si>
    <t xml:space="preserve">Демин </t>
  </si>
  <si>
    <t>Егор</t>
  </si>
  <si>
    <t>ОБЖ0902</t>
  </si>
  <si>
    <t>Карташян</t>
  </si>
  <si>
    <t>Диана</t>
  </si>
  <si>
    <t>Руслановна</t>
  </si>
  <si>
    <t xml:space="preserve">Ерёмина </t>
  </si>
  <si>
    <t>Мария</t>
  </si>
  <si>
    <t>Максимовна</t>
  </si>
  <si>
    <t xml:space="preserve">Юдакова </t>
  </si>
  <si>
    <t>Олеся</t>
  </si>
  <si>
    <t>Позднякова</t>
  </si>
  <si>
    <t>Евгения</t>
  </si>
  <si>
    <t>Геннадьевна</t>
  </si>
  <si>
    <t>Лапшина</t>
  </si>
  <si>
    <t>Вавилов</t>
  </si>
  <si>
    <t>Елизаров</t>
  </si>
  <si>
    <t>Даниил</t>
  </si>
  <si>
    <t>Алексеевич</t>
  </si>
  <si>
    <t>ОБЖ0903</t>
  </si>
  <si>
    <t>Ряднова</t>
  </si>
  <si>
    <t>ОБЖ0907</t>
  </si>
  <si>
    <t>Хисайнов</t>
  </si>
  <si>
    <t>Камрон</t>
  </si>
  <si>
    <t>Шадмонович</t>
  </si>
  <si>
    <t>ОБЖ0908</t>
  </si>
  <si>
    <t>Дианова</t>
  </si>
  <si>
    <t>ОБЖ1001</t>
  </si>
  <si>
    <t>Лукьяненко</t>
  </si>
  <si>
    <t>Александр</t>
  </si>
  <si>
    <t>Павлович</t>
  </si>
  <si>
    <t>ОБЖ1002</t>
  </si>
  <si>
    <t>ОБЖ1101</t>
  </si>
  <si>
    <t>Зенин-Земляков</t>
  </si>
  <si>
    <t>Никита</t>
  </si>
  <si>
    <t>ОБЖ1102</t>
  </si>
  <si>
    <t>Маслова</t>
  </si>
  <si>
    <t>Вероника</t>
  </si>
  <si>
    <t>Евгеньевна</t>
  </si>
  <si>
    <t>ОБЖ1103</t>
  </si>
  <si>
    <t>Ситникова</t>
  </si>
  <si>
    <t>Ангелина</t>
  </si>
  <si>
    <t>Игоревна</t>
  </si>
  <si>
    <t>О0801</t>
  </si>
  <si>
    <t xml:space="preserve">Тазиев </t>
  </si>
  <si>
    <t xml:space="preserve">Матвей </t>
  </si>
  <si>
    <t>Севастьянович</t>
  </si>
  <si>
    <t>Кочетова</t>
  </si>
  <si>
    <t>Александра</t>
  </si>
  <si>
    <t>Валерьевна</t>
  </si>
  <si>
    <t>Халназарова</t>
  </si>
  <si>
    <t>Агеева</t>
  </si>
  <si>
    <t>Дарья</t>
  </si>
  <si>
    <t>Гаврилов</t>
  </si>
  <si>
    <t>Иоанн</t>
  </si>
  <si>
    <t>Мареев</t>
  </si>
  <si>
    <t>Роман</t>
  </si>
  <si>
    <t>О1101</t>
  </si>
  <si>
    <t>Муленкова</t>
  </si>
  <si>
    <t>Софья</t>
  </si>
  <si>
    <t>Михайловна</t>
  </si>
  <si>
    <t xml:space="preserve">Комарова </t>
  </si>
  <si>
    <t>Злата</t>
  </si>
  <si>
    <t xml:space="preserve">Штырц </t>
  </si>
  <si>
    <t>Эльвира</t>
  </si>
  <si>
    <t>Уварова-Корюгина</t>
  </si>
  <si>
    <t>Кира</t>
  </si>
  <si>
    <t>ОБЖ0804</t>
  </si>
  <si>
    <t>Пупкова</t>
  </si>
  <si>
    <t>Алексеевна</t>
  </si>
  <si>
    <t>ОБЖ0805</t>
  </si>
  <si>
    <t>Лихачев</t>
  </si>
  <si>
    <t>Кирилл</t>
  </si>
  <si>
    <t>ОБЖ0806</t>
  </si>
  <si>
    <t>Зизин</t>
  </si>
  <si>
    <t>Владимирович</t>
  </si>
  <si>
    <t>Колесов</t>
  </si>
  <si>
    <t xml:space="preserve">Даниил </t>
  </si>
  <si>
    <t>Михайлович</t>
  </si>
  <si>
    <t xml:space="preserve">Илья </t>
  </si>
  <si>
    <t>Дмитриевич</t>
  </si>
  <si>
    <t>Лебедев</t>
  </si>
  <si>
    <t>Игоревич</t>
  </si>
  <si>
    <t>ОБЖ0904</t>
  </si>
  <si>
    <t>Семибратов</t>
  </si>
  <si>
    <t>Витальевич</t>
  </si>
  <si>
    <t>ОБЖ0905</t>
  </si>
  <si>
    <t>Панаяшкин</t>
  </si>
  <si>
    <t>ОБЖ0906</t>
  </si>
  <si>
    <t>Анахасян</t>
  </si>
  <si>
    <t>Севак</t>
  </si>
  <si>
    <t>Артурович</t>
  </si>
  <si>
    <t xml:space="preserve">Реберг </t>
  </si>
  <si>
    <t>Герман</t>
  </si>
  <si>
    <t>Логинова</t>
  </si>
  <si>
    <t xml:space="preserve">Арина </t>
  </si>
  <si>
    <t>Вячеславовна</t>
  </si>
  <si>
    <t>ОБЖ0909</t>
  </si>
  <si>
    <t>Лазарева</t>
  </si>
  <si>
    <t>Алина</t>
  </si>
  <si>
    <t>Витальевна</t>
  </si>
  <si>
    <t>Сапожник</t>
  </si>
  <si>
    <t>Валерия</t>
  </si>
  <si>
    <t>Романовна</t>
  </si>
  <si>
    <t>Беспятов</t>
  </si>
  <si>
    <t>Михаил</t>
  </si>
  <si>
    <t>Анатольевич</t>
  </si>
  <si>
    <t>ОБЖ1003</t>
  </si>
  <si>
    <t>Ильичев</t>
  </si>
  <si>
    <t>ОБЖ1004</t>
  </si>
  <si>
    <t>Соколова</t>
  </si>
  <si>
    <t>София</t>
  </si>
  <si>
    <t>ОБЖ1005</t>
  </si>
  <si>
    <t xml:space="preserve">Ивочкина </t>
  </si>
  <si>
    <t>Соьфья</t>
  </si>
  <si>
    <t>ОБЖ1006</t>
  </si>
  <si>
    <t>Мхоян</t>
  </si>
  <si>
    <t>Рубен</t>
  </si>
  <si>
    <t>Норайрович</t>
  </si>
  <si>
    <t>ОБЖ1007</t>
  </si>
  <si>
    <t>Мещеряков</t>
  </si>
  <si>
    <t>ОБЖ1008</t>
  </si>
  <si>
    <t>Степанов</t>
  </si>
  <si>
    <t>Юрьевич</t>
  </si>
  <si>
    <t>Макаров</t>
  </si>
  <si>
    <t>Владимир</t>
  </si>
  <si>
    <t>Аркадьевич</t>
  </si>
  <si>
    <t>Клещенок</t>
  </si>
  <si>
    <t>Арсений</t>
  </si>
  <si>
    <t>Даниилович</t>
  </si>
  <si>
    <t>Волков</t>
  </si>
  <si>
    <t>Владислав</t>
  </si>
  <si>
    <t>ОБЖ1104</t>
  </si>
  <si>
    <t>Кирюшин</t>
  </si>
  <si>
    <t>Николаевич</t>
  </si>
  <si>
    <t>ОБЖ1105</t>
  </si>
  <si>
    <t>Житарев</t>
  </si>
  <si>
    <t>Семен</t>
  </si>
  <si>
    <t>ОБЖ1106</t>
  </si>
  <si>
    <t>Чулкина</t>
  </si>
  <si>
    <t xml:space="preserve">Серафима </t>
  </si>
  <si>
    <t>Леонидовна</t>
  </si>
  <si>
    <t>О0601</t>
  </si>
  <si>
    <t>м</t>
  </si>
  <si>
    <t>Наврось</t>
  </si>
  <si>
    <t>О0602</t>
  </si>
  <si>
    <t>Островной</t>
  </si>
  <si>
    <t>Яков</t>
  </si>
  <si>
    <t>Григорьевич</t>
  </si>
  <si>
    <t>О0703</t>
  </si>
  <si>
    <t>Суриков</t>
  </si>
  <si>
    <t>О0704</t>
  </si>
  <si>
    <t xml:space="preserve">Коломыцев </t>
  </si>
  <si>
    <t>О0805</t>
  </si>
  <si>
    <t>Симеон</t>
  </si>
  <si>
    <t>О0906</t>
  </si>
  <si>
    <t>Коньков</t>
  </si>
  <si>
    <t>Павел</t>
  </si>
  <si>
    <t>О0907</t>
  </si>
  <si>
    <t xml:space="preserve">Федотов </t>
  </si>
  <si>
    <t>О0908</t>
  </si>
  <si>
    <t>Королев</t>
  </si>
  <si>
    <t>О0909</t>
  </si>
  <si>
    <t>Николай</t>
  </si>
  <si>
    <t>Оо910</t>
  </si>
  <si>
    <t xml:space="preserve">Лебедев </t>
  </si>
  <si>
    <t>О1011</t>
  </si>
  <si>
    <t>Ганшин</t>
  </si>
  <si>
    <t>О1012</t>
  </si>
  <si>
    <t>ж</t>
  </si>
  <si>
    <t xml:space="preserve">Малеева </t>
  </si>
  <si>
    <t>О1013</t>
  </si>
  <si>
    <t>Дикарева</t>
  </si>
  <si>
    <t>Брюханов</t>
  </si>
  <si>
    <t>Артем</t>
  </si>
  <si>
    <t>Ополовин</t>
  </si>
  <si>
    <t>Лисянская</t>
  </si>
  <si>
    <t>Тихонова</t>
  </si>
  <si>
    <t>Шарипова</t>
  </si>
  <si>
    <t>Рустамовна</t>
  </si>
  <si>
    <t>Дорогов</t>
  </si>
  <si>
    <t>Акилова</t>
  </si>
  <si>
    <t xml:space="preserve">Иванов </t>
  </si>
  <si>
    <t>Ефим</t>
  </si>
  <si>
    <t xml:space="preserve">Корягин </t>
  </si>
  <si>
    <t>Демьян</t>
  </si>
  <si>
    <t xml:space="preserve">Мимикин </t>
  </si>
  <si>
    <t>Кузнецов</t>
  </si>
  <si>
    <t>Сышев</t>
  </si>
  <si>
    <t>ОБЖ0917</t>
  </si>
  <si>
    <t xml:space="preserve">Щипцов </t>
  </si>
  <si>
    <t>ОБЖ0918</t>
  </si>
  <si>
    <t>Рябова</t>
  </si>
  <si>
    <t>Ирина</t>
  </si>
  <si>
    <t>О0810</t>
  </si>
  <si>
    <t>Родионов</t>
  </si>
  <si>
    <t>Рябцев</t>
  </si>
  <si>
    <t>Станислав</t>
  </si>
  <si>
    <t>Романович</t>
  </si>
  <si>
    <t>Третьякова</t>
  </si>
  <si>
    <t>Куликова</t>
  </si>
  <si>
    <t>Реснянский</t>
  </si>
  <si>
    <t>Богдан</t>
  </si>
  <si>
    <t>О0911</t>
  </si>
  <si>
    <t>Помелов</t>
  </si>
  <si>
    <t>О1001</t>
  </si>
  <si>
    <t>Крючкова</t>
  </si>
  <si>
    <t>Ольга</t>
  </si>
  <si>
    <t>О1003</t>
  </si>
  <si>
    <t>Смолёва</t>
  </si>
  <si>
    <t>О1006</t>
  </si>
  <si>
    <t>Раджан</t>
  </si>
  <si>
    <t>Алексей</t>
  </si>
  <si>
    <t>Прамод</t>
  </si>
  <si>
    <t>О1104</t>
  </si>
  <si>
    <t>Кочешкова</t>
  </si>
  <si>
    <t>Степановна</t>
  </si>
  <si>
    <t>О1105</t>
  </si>
  <si>
    <t>Артюшкова</t>
  </si>
  <si>
    <t>ОБЖ7-1</t>
  </si>
  <si>
    <t>Загороднева</t>
  </si>
  <si>
    <t>ОБЖ8-1</t>
  </si>
  <si>
    <t xml:space="preserve">Гарусова </t>
  </si>
  <si>
    <t>ОБЖ9-1</t>
  </si>
  <si>
    <t>Парменова</t>
  </si>
  <si>
    <t>ОБЖ9-2</t>
  </si>
  <si>
    <t>Селеткова</t>
  </si>
  <si>
    <t>Владиславовна</t>
  </si>
  <si>
    <t>ОБЖ9-3</t>
  </si>
  <si>
    <t>Литвинчук</t>
  </si>
  <si>
    <t>Юлиана</t>
  </si>
  <si>
    <t>ОБЖ10-1</t>
  </si>
  <si>
    <t>ОБЖ10-2</t>
  </si>
  <si>
    <t>Бузанова</t>
  </si>
  <si>
    <t>Ксения</t>
  </si>
  <si>
    <t>ОБЖ11-1</t>
  </si>
  <si>
    <t>Кукушкина</t>
  </si>
  <si>
    <t>Феодосия</t>
  </si>
  <si>
    <t>ОБЖ11-2</t>
  </si>
  <si>
    <t>Савенкова</t>
  </si>
  <si>
    <t>ОБЖ11-3</t>
  </si>
  <si>
    <t>Саврасова</t>
  </si>
  <si>
    <t xml:space="preserve">Шахов </t>
  </si>
  <si>
    <t>О1002</t>
  </si>
  <si>
    <t>Яровиков</t>
  </si>
  <si>
    <t>Астапчик</t>
  </si>
  <si>
    <t>Петровнин</t>
  </si>
  <si>
    <t>Артём</t>
  </si>
  <si>
    <t>Голубев</t>
  </si>
  <si>
    <t>Пыряева</t>
  </si>
  <si>
    <t>Варвара</t>
  </si>
  <si>
    <t>Парчина</t>
  </si>
  <si>
    <t>О1004</t>
  </si>
  <si>
    <t>Иванова</t>
  </si>
  <si>
    <t>Арина</t>
  </si>
  <si>
    <t>О1106</t>
  </si>
  <si>
    <t>Балабина</t>
  </si>
  <si>
    <t>О1107</t>
  </si>
  <si>
    <t>Пеганов</t>
  </si>
  <si>
    <t>Игорь</t>
  </si>
  <si>
    <t>О1108</t>
  </si>
  <si>
    <t>Сальникова</t>
  </si>
  <si>
    <t>Эдуардовна</t>
  </si>
  <si>
    <t>О1109</t>
  </si>
  <si>
    <t>Ильина</t>
  </si>
  <si>
    <t>О1110</t>
  </si>
  <si>
    <t>Коробов</t>
  </si>
  <si>
    <t>Михеев</t>
  </si>
  <si>
    <t>Анисимов</t>
  </si>
  <si>
    <t>Леонидович</t>
  </si>
  <si>
    <t>Землякова</t>
  </si>
  <si>
    <t>Людмила</t>
  </si>
  <si>
    <t>Кондырева</t>
  </si>
  <si>
    <t>Денисовна</t>
  </si>
  <si>
    <t>Щедров</t>
  </si>
  <si>
    <t>Максим</t>
  </si>
  <si>
    <t>Сеземов</t>
  </si>
  <si>
    <t>Вадим</t>
  </si>
  <si>
    <t>Вячеславович</t>
  </si>
  <si>
    <t>Уварова</t>
  </si>
  <si>
    <t>Багрова</t>
  </si>
  <si>
    <t>Юлия</t>
  </si>
  <si>
    <t>Федосеев</t>
  </si>
  <si>
    <t>Тимофей</t>
  </si>
  <si>
    <t>Филатова</t>
  </si>
  <si>
    <t>Катерина</t>
  </si>
  <si>
    <t>Мялкин</t>
  </si>
  <si>
    <t>ОБЖ0602</t>
  </si>
  <si>
    <t xml:space="preserve">Слободян </t>
  </si>
  <si>
    <t>Валерьевич</t>
  </si>
  <si>
    <t>ОБЖ0603</t>
  </si>
  <si>
    <t>ОБЖ0604</t>
  </si>
  <si>
    <t>ОБЖ0605</t>
  </si>
  <si>
    <t>Тихомирова</t>
  </si>
  <si>
    <t xml:space="preserve">Петров </t>
  </si>
  <si>
    <t>ОБЖ0607</t>
  </si>
  <si>
    <t>ОБЖ0606</t>
  </si>
  <si>
    <t>Овикян</t>
  </si>
  <si>
    <t>Гагиковна</t>
  </si>
  <si>
    <t>Дерюга</t>
  </si>
  <si>
    <t xml:space="preserve">Чабанюк </t>
  </si>
  <si>
    <t>ОБЖ0608</t>
  </si>
  <si>
    <t>ОБЖ0611</t>
  </si>
  <si>
    <t>ОБЖ0610</t>
  </si>
  <si>
    <t>Либеницкая</t>
  </si>
  <si>
    <t xml:space="preserve">Болобанов </t>
  </si>
  <si>
    <t>Никитина</t>
  </si>
  <si>
    <t>Ульяна</t>
  </si>
  <si>
    <t>ОБЖ0609</t>
  </si>
  <si>
    <t>Ионов</t>
  </si>
  <si>
    <t>Сергей</t>
  </si>
  <si>
    <t>ОБЖ0612</t>
  </si>
  <si>
    <t>Лазарев</t>
  </si>
  <si>
    <t>Костин</t>
  </si>
  <si>
    <t>ОБЖ0613</t>
  </si>
  <si>
    <t>ОБЖ0614</t>
  </si>
  <si>
    <t>Виноградова</t>
  </si>
  <si>
    <t>ОБЖ0615</t>
  </si>
  <si>
    <t>ОБЖ0616</t>
  </si>
  <si>
    <t>Шалдо</t>
  </si>
  <si>
    <t>ОБЖ0617</t>
  </si>
  <si>
    <t>Сонина</t>
  </si>
  <si>
    <t>ОБЖ0618</t>
  </si>
  <si>
    <t>Носко</t>
  </si>
  <si>
    <t>ОБЖ0619</t>
  </si>
  <si>
    <t>Шубин</t>
  </si>
  <si>
    <t>ОБЖ0620</t>
  </si>
  <si>
    <t>Ступкина</t>
  </si>
  <si>
    <t>Виниаминовна</t>
  </si>
  <si>
    <t>ОБЖ0621</t>
  </si>
  <si>
    <t>Петровский</t>
  </si>
  <si>
    <t>Антон</t>
  </si>
  <si>
    <t>ОБЖ0622</t>
  </si>
  <si>
    <t>Елецкий</t>
  </si>
  <si>
    <t>Максимович</t>
  </si>
  <si>
    <t>Бурлачук</t>
  </si>
  <si>
    <t xml:space="preserve">Алексей </t>
  </si>
  <si>
    <t>Зиновьева</t>
  </si>
  <si>
    <t>Снежана</t>
  </si>
  <si>
    <t xml:space="preserve">Кашин </t>
  </si>
  <si>
    <t>Малеев</t>
  </si>
  <si>
    <t>Викторович</t>
  </si>
  <si>
    <t>Призёр</t>
  </si>
  <si>
    <t>Участник</t>
  </si>
  <si>
    <t>Д</t>
  </si>
  <si>
    <t>Р</t>
  </si>
  <si>
    <t>Е</t>
  </si>
  <si>
    <t>В</t>
  </si>
  <si>
    <t>О</t>
  </si>
  <si>
    <t>С</t>
  </si>
  <si>
    <t>Г</t>
  </si>
  <si>
    <t>А</t>
  </si>
  <si>
    <t>К</t>
  </si>
  <si>
    <t>Ш</t>
  </si>
  <si>
    <t>П</t>
  </si>
  <si>
    <t>Н</t>
  </si>
  <si>
    <t>Результаты Школьного этапа Всероссийской олимпиады школьников по ОБЖ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</si>
</sst>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"/>
    <numFmt numFmtId="165" formatCode="[$-419]General"/>
    <numFmt numFmtId="166" formatCode="[$-419]0"/>
  </numFmts>
  <fonts count="17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</font>
    <font>
      <b/>
      <sz val="14"/>
      <color theme="1"/>
      <name val="Times New Roman"/>
    </font>
    <font>
      <sz val="14"/>
      <name val="Times New Roman"/>
    </font>
    <font>
      <sz val="14"/>
      <color rgb="FF000000"/>
      <name val="Times New Roman"/>
    </font>
    <font>
      <sz val="14"/>
      <color rgb="FF000000"/>
      <name val="Times New Roman"/>
    </font>
    <font>
      <sz val="14"/>
      <color rgb="FF000000"/>
      <name val="Times New Roman"/>
      <family val="1"/>
      <charset val="204"/>
    </font>
    <font>
      <sz val="10"/>
      <color rgb="FF000000"/>
      <name val="Arial Cyr"/>
      <family val="2"/>
      <charset val="204"/>
    </font>
    <font>
      <b/>
      <sz val="14"/>
      <color rgb="FFC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1" fillId="0" borderId="0"/>
    <xf numFmtId="165" fontId="13" fillId="0" borderId="0"/>
  </cellStyleXfs>
  <cellXfs count="141">
    <xf numFmtId="0" fontId="0" fillId="0" borderId="0" xfId="0" applyNumberFormat="1" applyFont="1"/>
    <xf numFmtId="0" fontId="2" fillId="0" borderId="0" xfId="0" applyNumberFormat="1" applyFont="1" applyFill="1"/>
    <xf numFmtId="1" fontId="2" fillId="0" borderId="0" xfId="0" applyNumberFormat="1" applyFont="1" applyFill="1"/>
    <xf numFmtId="49" fontId="2" fillId="0" borderId="0" xfId="0" applyNumberFormat="1" applyFont="1" applyFill="1"/>
    <xf numFmtId="0" fontId="2" fillId="0" borderId="0" xfId="0" applyNumberFormat="1" applyFont="1" applyFill="1" applyAlignment="1">
      <alignment vertical="distributed"/>
    </xf>
    <xf numFmtId="0" fontId="2" fillId="0" borderId="1" xfId="0" applyNumberFormat="1" applyFont="1" applyFill="1" applyBorder="1"/>
    <xf numFmtId="0" fontId="7" fillId="0" borderId="1" xfId="0" applyFont="1" applyFill="1" applyBorder="1"/>
    <xf numFmtId="164" fontId="2" fillId="0" borderId="1" xfId="0" applyNumberFormat="1" applyFont="1" applyFill="1" applyBorder="1"/>
    <xf numFmtId="0" fontId="7" fillId="0" borderId="1" xfId="2" applyFont="1" applyFill="1" applyBorder="1"/>
    <xf numFmtId="1" fontId="7" fillId="0" borderId="1" xfId="0" applyNumberFormat="1" applyFont="1" applyFill="1" applyBorder="1"/>
    <xf numFmtId="0" fontId="9" fillId="0" borderId="1" xfId="2" applyFont="1" applyFill="1" applyBorder="1"/>
    <xf numFmtId="0" fontId="4" fillId="0" borderId="1" xfId="0" applyNumberFormat="1" applyFont="1" applyFill="1" applyBorder="1"/>
    <xf numFmtId="0" fontId="7" fillId="0" borderId="1" xfId="1" applyFont="1" applyFill="1" applyBorder="1"/>
    <xf numFmtId="0" fontId="6" fillId="0" borderId="1" xfId="0" applyNumberFormat="1" applyFont="1" applyFill="1" applyBorder="1"/>
    <xf numFmtId="9" fontId="6" fillId="0" borderId="1" xfId="0" applyNumberFormat="1" applyFont="1" applyFill="1" applyBorder="1"/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/>
    <xf numFmtId="1" fontId="10" fillId="0" borderId="1" xfId="0" applyNumberFormat="1" applyFont="1" applyFill="1" applyBorder="1" applyAlignment="1"/>
    <xf numFmtId="1" fontId="2" fillId="0" borderId="1" xfId="0" applyNumberFormat="1" applyFont="1" applyFill="1" applyBorder="1"/>
    <xf numFmtId="0" fontId="10" fillId="0" borderId="1" xfId="0" applyFont="1" applyFill="1" applyBorder="1"/>
    <xf numFmtId="0" fontId="10" fillId="0" borderId="1" xfId="2" applyFont="1" applyFill="1" applyBorder="1" applyAlignment="1"/>
    <xf numFmtId="1" fontId="12" fillId="0" borderId="1" xfId="0" applyNumberFormat="1" applyFont="1" applyFill="1" applyBorder="1" applyAlignment="1"/>
    <xf numFmtId="0" fontId="11" fillId="0" borderId="1" xfId="2" applyFont="1" applyFill="1" applyBorder="1" applyAlignment="1"/>
    <xf numFmtId="0" fontId="2" fillId="0" borderId="1" xfId="0" applyNumberFormat="1" applyFont="1" applyFill="1" applyBorder="1" applyAlignment="1">
      <alignment horizontal="right"/>
    </xf>
    <xf numFmtId="0" fontId="11" fillId="0" borderId="1" xfId="0" applyFont="1" applyFill="1" applyBorder="1"/>
    <xf numFmtId="0" fontId="9" fillId="0" borderId="1" xfId="2" applyFont="1" applyFill="1" applyBorder="1" applyAlignment="1"/>
    <xf numFmtId="0" fontId="2" fillId="0" borderId="5" xfId="0" applyNumberFormat="1" applyFont="1" applyFill="1" applyBorder="1"/>
    <xf numFmtId="1" fontId="2" fillId="0" borderId="5" xfId="0" applyNumberFormat="1" applyFont="1" applyFill="1" applyBorder="1"/>
    <xf numFmtId="0" fontId="7" fillId="0" borderId="5" xfId="0" applyFont="1" applyFill="1" applyBorder="1"/>
    <xf numFmtId="0" fontId="7" fillId="0" borderId="6" xfId="2" applyFont="1" applyFill="1" applyBorder="1"/>
    <xf numFmtId="1" fontId="7" fillId="0" borderId="5" xfId="0" applyNumberFormat="1" applyFont="1" applyFill="1" applyBorder="1"/>
    <xf numFmtId="0" fontId="9" fillId="0" borderId="5" xfId="2" applyFont="1" applyFill="1" applyBorder="1"/>
    <xf numFmtId="0" fontId="2" fillId="0" borderId="7" xfId="0" applyNumberFormat="1" applyFont="1" applyFill="1" applyBorder="1"/>
    <xf numFmtId="1" fontId="2" fillId="0" borderId="7" xfId="0" applyNumberFormat="1" applyFont="1" applyFill="1" applyBorder="1"/>
    <xf numFmtId="0" fontId="2" fillId="0" borderId="0" xfId="0" applyNumberFormat="1" applyFont="1" applyFill="1" applyBorder="1"/>
    <xf numFmtId="0" fontId="10" fillId="0" borderId="5" xfId="0" applyFont="1" applyFill="1" applyBorder="1" applyAlignment="1"/>
    <xf numFmtId="0" fontId="10" fillId="0" borderId="5" xfId="0" applyFont="1" applyFill="1" applyBorder="1"/>
    <xf numFmtId="0" fontId="10" fillId="0" borderId="5" xfId="2" applyFont="1" applyFill="1" applyBorder="1" applyAlignment="1"/>
    <xf numFmtId="1" fontId="12" fillId="0" borderId="5" xfId="0" applyNumberFormat="1" applyFont="1" applyFill="1" applyBorder="1" applyAlignment="1"/>
    <xf numFmtId="0" fontId="12" fillId="0" borderId="5" xfId="3" applyFont="1" applyFill="1" applyBorder="1" applyAlignment="1"/>
    <xf numFmtId="0" fontId="15" fillId="0" borderId="1" xfId="0" applyNumberFormat="1" applyFont="1" applyFill="1" applyBorder="1"/>
    <xf numFmtId="0" fontId="11" fillId="0" borderId="5" xfId="0" applyFont="1" applyFill="1" applyBorder="1"/>
    <xf numFmtId="0" fontId="11" fillId="0" borderId="5" xfId="2" applyFont="1" applyFill="1" applyBorder="1" applyAlignment="1"/>
    <xf numFmtId="0" fontId="7" fillId="0" borderId="5" xfId="2" applyFont="1" applyFill="1" applyBorder="1"/>
    <xf numFmtId="1" fontId="10" fillId="0" borderId="5" xfId="0" applyNumberFormat="1" applyFont="1" applyFill="1" applyBorder="1" applyAlignment="1"/>
    <xf numFmtId="165" fontId="7" fillId="0" borderId="5" xfId="4" applyFont="1" applyFill="1" applyBorder="1" applyAlignment="1"/>
    <xf numFmtId="165" fontId="7" fillId="0" borderId="5" xfId="4" applyFont="1" applyFill="1" applyBorder="1"/>
    <xf numFmtId="0" fontId="7" fillId="0" borderId="5" xfId="2" applyFont="1" applyFill="1" applyBorder="1" applyAlignment="1"/>
    <xf numFmtId="166" fontId="7" fillId="0" borderId="5" xfId="4" applyNumberFormat="1" applyFont="1" applyFill="1" applyBorder="1" applyAlignment="1"/>
    <xf numFmtId="0" fontId="7" fillId="0" borderId="1" xfId="2" applyFont="1" applyFill="1" applyBorder="1" applyAlignment="1"/>
    <xf numFmtId="0" fontId="10" fillId="0" borderId="5" xfId="2" applyFont="1" applyFill="1" applyBorder="1"/>
    <xf numFmtId="1" fontId="12" fillId="0" borderId="5" xfId="0" applyNumberFormat="1" applyFont="1" applyFill="1" applyBorder="1" applyAlignment="1">
      <alignment horizontal="center" vertical="center"/>
    </xf>
    <xf numFmtId="0" fontId="11" fillId="0" borderId="5" xfId="2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4" fillId="0" borderId="5" xfId="0" applyNumberFormat="1" applyFont="1" applyFill="1" applyBorder="1"/>
    <xf numFmtId="1" fontId="5" fillId="0" borderId="5" xfId="0" applyNumberFormat="1" applyFont="1" applyFill="1" applyBorder="1"/>
    <xf numFmtId="0" fontId="5" fillId="0" borderId="5" xfId="0" applyNumberFormat="1" applyFont="1" applyFill="1" applyBorder="1"/>
    <xf numFmtId="0" fontId="9" fillId="0" borderId="5" xfId="2" applyFont="1" applyFill="1" applyBorder="1" applyAlignment="1"/>
    <xf numFmtId="0" fontId="9" fillId="0" borderId="5" xfId="2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right"/>
    </xf>
    <xf numFmtId="1" fontId="6" fillId="0" borderId="5" xfId="0" applyNumberFormat="1" applyFont="1" applyFill="1" applyBorder="1"/>
    <xf numFmtId="0" fontId="6" fillId="0" borderId="5" xfId="0" applyNumberFormat="1" applyFont="1" applyFill="1" applyBorder="1"/>
    <xf numFmtId="0" fontId="11" fillId="0" borderId="5" xfId="0" applyFont="1" applyFill="1" applyBorder="1" applyAlignment="1"/>
    <xf numFmtId="1" fontId="11" fillId="0" borderId="5" xfId="0" applyNumberFormat="1" applyFont="1" applyFill="1" applyBorder="1" applyAlignment="1">
      <alignment horizontal="right"/>
    </xf>
    <xf numFmtId="0" fontId="7" fillId="0" borderId="5" xfId="3" applyFont="1" applyFill="1" applyBorder="1" applyAlignment="1"/>
    <xf numFmtId="165" fontId="7" fillId="0" borderId="1" xfId="4" applyFont="1" applyFill="1" applyBorder="1" applyAlignment="1"/>
    <xf numFmtId="165" fontId="7" fillId="0" borderId="1" xfId="4" applyFont="1" applyFill="1" applyBorder="1"/>
    <xf numFmtId="166" fontId="7" fillId="0" borderId="1" xfId="4" applyNumberFormat="1" applyFont="1" applyFill="1" applyBorder="1" applyAlignment="1"/>
    <xf numFmtId="0" fontId="7" fillId="0" borderId="1" xfId="3" applyFont="1" applyFill="1" applyBorder="1" applyAlignment="1"/>
    <xf numFmtId="0" fontId="14" fillId="0" borderId="1" xfId="2" applyFont="1" applyFill="1" applyBorder="1" applyAlignment="1"/>
    <xf numFmtId="0" fontId="14" fillId="0" borderId="5" xfId="2" applyFont="1" applyFill="1" applyBorder="1" applyAlignment="1"/>
    <xf numFmtId="165" fontId="7" fillId="0" borderId="8" xfId="4" applyFont="1" applyFill="1" applyBorder="1" applyAlignment="1"/>
    <xf numFmtId="165" fontId="7" fillId="0" borderId="9" xfId="4" applyFont="1" applyFill="1" applyBorder="1" applyAlignment="1"/>
    <xf numFmtId="166" fontId="7" fillId="0" borderId="8" xfId="4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/>
    </xf>
    <xf numFmtId="0" fontId="11" fillId="0" borderId="10" xfId="0" applyFont="1" applyFill="1" applyBorder="1"/>
    <xf numFmtId="0" fontId="10" fillId="0" borderId="11" xfId="0" applyFont="1" applyFill="1" applyBorder="1"/>
    <xf numFmtId="1" fontId="12" fillId="0" borderId="8" xfId="0" applyNumberFormat="1" applyFont="1" applyFill="1" applyBorder="1" applyAlignment="1"/>
    <xf numFmtId="0" fontId="10" fillId="0" borderId="10" xfId="0" applyFont="1" applyFill="1" applyBorder="1"/>
    <xf numFmtId="165" fontId="7" fillId="0" borderId="10" xfId="4" applyFont="1" applyFill="1" applyBorder="1"/>
    <xf numFmtId="165" fontId="7" fillId="0" borderId="11" xfId="4" applyFont="1" applyFill="1" applyBorder="1"/>
    <xf numFmtId="166" fontId="7" fillId="0" borderId="10" xfId="4" applyNumberFormat="1" applyFont="1" applyFill="1" applyBorder="1" applyAlignment="1"/>
    <xf numFmtId="1" fontId="10" fillId="0" borderId="10" xfId="0" applyNumberFormat="1" applyFont="1" applyFill="1" applyBorder="1" applyAlignment="1"/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/>
    <xf numFmtId="0" fontId="10" fillId="0" borderId="11" xfId="0" applyFont="1" applyFill="1" applyBorder="1" applyAlignment="1"/>
    <xf numFmtId="0" fontId="10" fillId="0" borderId="0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1" fontId="12" fillId="0" borderId="5" xfId="0" applyNumberFormat="1" applyFont="1" applyFill="1" applyBorder="1" applyAlignment="1">
      <alignment horizontal="center"/>
    </xf>
    <xf numFmtId="0" fontId="11" fillId="0" borderId="1" xfId="0" applyFont="1" applyFill="1" applyBorder="1" applyAlignment="1"/>
    <xf numFmtId="1" fontId="11" fillId="0" borderId="1" xfId="0" applyNumberFormat="1" applyFont="1" applyFill="1" applyBorder="1" applyAlignment="1">
      <alignment horizontal="right"/>
    </xf>
    <xf numFmtId="0" fontId="12" fillId="0" borderId="1" xfId="3" applyFont="1" applyFill="1" applyBorder="1" applyAlignment="1"/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14" fillId="0" borderId="1" xfId="3" applyFont="1" applyFill="1" applyBorder="1" applyAlignment="1"/>
    <xf numFmtId="0" fontId="10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/>
    <xf numFmtId="0" fontId="3" fillId="0" borderId="0" xfId="0" applyNumberFormat="1" applyFont="1" applyFill="1" applyAlignment="1">
      <alignment horizontal="left"/>
    </xf>
    <xf numFmtId="1" fontId="2" fillId="0" borderId="1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Border="1"/>
    <xf numFmtId="0" fontId="7" fillId="0" borderId="12" xfId="0" applyNumberFormat="1" applyFont="1" applyBorder="1"/>
    <xf numFmtId="164" fontId="5" fillId="0" borderId="12" xfId="0" applyNumberFormat="1" applyFont="1" applyBorder="1"/>
    <xf numFmtId="1" fontId="7" fillId="0" borderId="12" xfId="0" applyNumberFormat="1" applyFont="1" applyBorder="1"/>
    <xf numFmtId="0" fontId="5" fillId="0" borderId="12" xfId="0" applyNumberFormat="1" applyFont="1" applyBorder="1"/>
    <xf numFmtId="9" fontId="5" fillId="0" borderId="12" xfId="0" applyNumberFormat="1" applyFont="1" applyBorder="1"/>
    <xf numFmtId="0" fontId="7" fillId="0" borderId="7" xfId="0" applyNumberFormat="1" applyFont="1" applyBorder="1"/>
    <xf numFmtId="1" fontId="7" fillId="0" borderId="7" xfId="0" applyNumberFormat="1" applyFont="1" applyBorder="1"/>
    <xf numFmtId="0" fontId="5" fillId="0" borderId="7" xfId="0" applyNumberFormat="1" applyFont="1" applyBorder="1"/>
    <xf numFmtId="0" fontId="15" fillId="0" borderId="12" xfId="0" applyNumberFormat="1" applyFont="1" applyBorder="1"/>
    <xf numFmtId="0" fontId="7" fillId="0" borderId="10" xfId="0" applyNumberFormat="1" applyFont="1" applyBorder="1"/>
    <xf numFmtId="1" fontId="7" fillId="0" borderId="10" xfId="0" applyNumberFormat="1" applyFont="1" applyBorder="1"/>
    <xf numFmtId="0" fontId="0" fillId="0" borderId="5" xfId="0" applyNumberFormat="1" applyFont="1" applyBorder="1"/>
    <xf numFmtId="0" fontId="7" fillId="0" borderId="5" xfId="0" applyNumberFormat="1" applyFont="1" applyBorder="1"/>
    <xf numFmtId="1" fontId="11" fillId="0" borderId="5" xfId="0" applyNumberFormat="1" applyFont="1" applyBorder="1" applyAlignment="1">
      <alignment horizontal="right"/>
    </xf>
    <xf numFmtId="0" fontId="7" fillId="0" borderId="1" xfId="0" applyNumberFormat="1" applyFont="1" applyBorder="1"/>
    <xf numFmtId="0" fontId="5" fillId="0" borderId="5" xfId="0" applyNumberFormat="1" applyFont="1" applyBorder="1"/>
    <xf numFmtId="0" fontId="15" fillId="0" borderId="2" xfId="0" applyNumberFormat="1" applyFont="1" applyBorder="1"/>
    <xf numFmtId="0" fontId="7" fillId="0" borderId="0" xfId="1" applyFont="1" applyFill="1" applyBorder="1"/>
    <xf numFmtId="0" fontId="6" fillId="0" borderId="0" xfId="0" applyNumberFormat="1" applyFont="1" applyFill="1" applyBorder="1"/>
    <xf numFmtId="9" fontId="6" fillId="0" borderId="0" xfId="0" applyNumberFormat="1" applyFont="1" applyFill="1" applyBorder="1"/>
    <xf numFmtId="0" fontId="15" fillId="0" borderId="0" xfId="0" applyNumberFormat="1" applyFont="1" applyFill="1" applyBorder="1"/>
    <xf numFmtId="0" fontId="16" fillId="0" borderId="0" xfId="0" applyNumberFormat="1" applyFont="1"/>
  </cellXfs>
  <cellStyles count="5">
    <cellStyle name="Excel Built-in Normal" xfId="4"/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76"/>
  <sheetViews>
    <sheetView topLeftCell="A64" zoomScale="85" zoomScaleNormal="85" workbookViewId="0">
      <selection activeCell="A69" sqref="A69:XFD69"/>
    </sheetView>
  </sheetViews>
  <sheetFormatPr defaultColWidth="9.140625" defaultRowHeight="18.75" x14ac:dyDescent="0.3"/>
  <cols>
    <col min="1" max="1" width="7.42578125" style="1" customWidth="1"/>
    <col min="2" max="2" width="6.85546875" style="1" hidden="1" customWidth="1"/>
    <col min="3" max="3" width="20.28515625" style="1" customWidth="1"/>
    <col min="4" max="4" width="18" style="1" hidden="1" customWidth="1"/>
    <col min="5" max="5" width="22.140625" style="1" hidden="1" customWidth="1"/>
    <col min="6" max="6" width="4.140625" style="1" hidden="1" customWidth="1"/>
    <col min="7" max="8" width="4.140625" style="1" customWidth="1"/>
    <col min="9" max="9" width="13.140625" style="1" customWidth="1"/>
    <col min="10" max="10" width="8.140625" style="2" customWidth="1"/>
    <col min="11" max="11" width="12.28515625" style="1" hidden="1" customWidth="1"/>
    <col min="12" max="12" width="25.7109375" style="1" customWidth="1"/>
    <col min="13" max="13" width="9.42578125" style="1" customWidth="1"/>
    <col min="14" max="14" width="10.140625" style="1" customWidth="1"/>
    <col min="15" max="15" width="10.140625" style="3" customWidth="1"/>
    <col min="16" max="17" width="10" style="1" customWidth="1"/>
    <col min="18" max="18" width="21.85546875" style="3" customWidth="1"/>
    <col min="19" max="19" width="9.140625" style="1" bestFit="1" customWidth="1"/>
    <col min="20" max="16384" width="9.140625" style="1"/>
  </cols>
  <sheetData>
    <row r="2" spans="1:18" x14ac:dyDescent="0.3">
      <c r="A2" s="1" t="s">
        <v>0</v>
      </c>
      <c r="K2" s="114" t="s">
        <v>1</v>
      </c>
      <c r="L2" s="114"/>
    </row>
    <row r="3" spans="1:18" x14ac:dyDescent="0.3">
      <c r="A3" s="113" t="s">
        <v>2</v>
      </c>
      <c r="B3" s="113"/>
      <c r="C3" s="113"/>
      <c r="D3" s="113"/>
    </row>
    <row r="4" spans="1:18" s="4" customFormat="1" ht="22.5" customHeight="1" x14ac:dyDescent="0.25">
      <c r="A4" s="106" t="s">
        <v>3</v>
      </c>
      <c r="B4" s="106" t="s">
        <v>4</v>
      </c>
      <c r="C4" s="106" t="s">
        <v>5</v>
      </c>
      <c r="D4" s="106" t="s">
        <v>6</v>
      </c>
      <c r="E4" s="106" t="s">
        <v>7</v>
      </c>
      <c r="F4" s="106"/>
      <c r="G4" s="106"/>
      <c r="H4" s="106"/>
      <c r="I4" s="106" t="s">
        <v>8</v>
      </c>
      <c r="J4" s="115" t="s">
        <v>9</v>
      </c>
      <c r="K4" s="106" t="s">
        <v>10</v>
      </c>
      <c r="L4" s="106" t="s">
        <v>11</v>
      </c>
      <c r="M4" s="106" t="s">
        <v>12</v>
      </c>
      <c r="N4" s="112"/>
      <c r="O4" s="108" t="s">
        <v>13</v>
      </c>
      <c r="P4" s="106" t="s">
        <v>14</v>
      </c>
      <c r="Q4" s="106" t="s">
        <v>15</v>
      </c>
      <c r="R4" s="108" t="s">
        <v>16</v>
      </c>
    </row>
    <row r="5" spans="1:18" s="4" customFormat="1" ht="16.5" customHeight="1" x14ac:dyDescent="0.25">
      <c r="A5" s="111"/>
      <c r="B5" s="111"/>
      <c r="C5" s="111"/>
      <c r="D5" s="111"/>
      <c r="E5" s="111"/>
      <c r="F5" s="111"/>
      <c r="G5" s="111"/>
      <c r="H5" s="111"/>
      <c r="I5" s="111"/>
      <c r="J5" s="116"/>
      <c r="K5" s="111"/>
      <c r="L5" s="111"/>
      <c r="M5" s="106" t="s">
        <v>17</v>
      </c>
      <c r="N5" s="106" t="s">
        <v>18</v>
      </c>
      <c r="O5" s="109"/>
      <c r="P5" s="111"/>
      <c r="Q5" s="111"/>
      <c r="R5" s="109"/>
    </row>
    <row r="6" spans="1:18" s="4" customFormat="1" x14ac:dyDescent="0.25">
      <c r="A6" s="107"/>
      <c r="B6" s="107"/>
      <c r="C6" s="107"/>
      <c r="D6" s="107"/>
      <c r="E6" s="107"/>
      <c r="F6" s="107"/>
      <c r="G6" s="107"/>
      <c r="H6" s="107"/>
      <c r="I6" s="107"/>
      <c r="J6" s="117"/>
      <c r="K6" s="107"/>
      <c r="L6" s="107"/>
      <c r="M6" s="107"/>
      <c r="N6" s="107"/>
      <c r="O6" s="110"/>
      <c r="P6" s="107"/>
      <c r="Q6" s="107"/>
      <c r="R6" s="110"/>
    </row>
    <row r="7" spans="1:18" x14ac:dyDescent="0.3">
      <c r="A7" s="5">
        <v>1</v>
      </c>
      <c r="B7" s="6" t="s">
        <v>25</v>
      </c>
      <c r="C7" s="6" t="s">
        <v>63</v>
      </c>
      <c r="D7" s="6" t="s">
        <v>61</v>
      </c>
      <c r="E7" s="6" t="s">
        <v>64</v>
      </c>
      <c r="F7" s="7" t="str">
        <f t="shared" ref="F7:F38" si="0">LEFT(C7, 1)</f>
        <v>Д</v>
      </c>
      <c r="G7" s="7" t="str">
        <f t="shared" ref="G7:G38" si="1">LEFT(D7, 1)</f>
        <v>Е</v>
      </c>
      <c r="H7" s="7" t="str">
        <f t="shared" ref="H7:H38" si="2">LEFT(E7, 1)</f>
        <v>Н</v>
      </c>
      <c r="I7" s="8">
        <v>763106</v>
      </c>
      <c r="J7" s="9">
        <v>5</v>
      </c>
      <c r="K7" s="10" t="s">
        <v>65</v>
      </c>
      <c r="L7" s="8" t="s">
        <v>24</v>
      </c>
      <c r="M7" s="11">
        <v>16</v>
      </c>
      <c r="N7" s="11">
        <v>4</v>
      </c>
      <c r="O7" s="12">
        <f>SUM(M7:N7)</f>
        <v>20</v>
      </c>
      <c r="P7" s="13">
        <v>100</v>
      </c>
      <c r="Q7" s="14">
        <f>O7/P7</f>
        <v>0.2</v>
      </c>
      <c r="R7" s="13" t="str">
        <f t="shared" ref="R7:R36" si="3">IF(O7&gt;75%*P7, "Победитель", IF(O7&gt;50%*P7, "Призёр", "Участник"))</f>
        <v>Участник</v>
      </c>
    </row>
    <row r="8" spans="1:18" x14ac:dyDescent="0.3">
      <c r="A8" s="5">
        <v>2</v>
      </c>
      <c r="B8" s="15" t="s">
        <v>25</v>
      </c>
      <c r="C8" s="6" t="s">
        <v>56</v>
      </c>
      <c r="D8" s="6" t="s">
        <v>57</v>
      </c>
      <c r="E8" s="6" t="s">
        <v>58</v>
      </c>
      <c r="F8" s="7" t="str">
        <f t="shared" si="0"/>
        <v>А</v>
      </c>
      <c r="G8" s="7" t="str">
        <f t="shared" si="1"/>
        <v>З</v>
      </c>
      <c r="H8" s="7" t="str">
        <f t="shared" si="2"/>
        <v>У</v>
      </c>
      <c r="I8" s="8">
        <v>763106</v>
      </c>
      <c r="J8" s="9">
        <v>5</v>
      </c>
      <c r="K8" s="10" t="s">
        <v>59</v>
      </c>
      <c r="L8" s="8" t="s">
        <v>24</v>
      </c>
      <c r="M8" s="11">
        <v>10</v>
      </c>
      <c r="N8" s="11">
        <v>6</v>
      </c>
      <c r="O8" s="12">
        <f t="shared" ref="O8:O71" si="4">SUM(M8:N8)</f>
        <v>16</v>
      </c>
      <c r="P8" s="13">
        <v>100</v>
      </c>
      <c r="Q8" s="14">
        <f t="shared" ref="Q8:Q71" si="5">O8/P8</f>
        <v>0.16</v>
      </c>
      <c r="R8" s="13" t="str">
        <f t="shared" si="3"/>
        <v>Участник</v>
      </c>
    </row>
    <row r="9" spans="1:18" x14ac:dyDescent="0.3">
      <c r="A9" s="5">
        <v>3</v>
      </c>
      <c r="B9" s="16" t="s">
        <v>25</v>
      </c>
      <c r="C9" s="16" t="s">
        <v>98</v>
      </c>
      <c r="D9" s="16" t="s">
        <v>99</v>
      </c>
      <c r="E9" s="16" t="s">
        <v>100</v>
      </c>
      <c r="F9" s="7" t="str">
        <f t="shared" si="0"/>
        <v>К</v>
      </c>
      <c r="G9" s="7" t="str">
        <f t="shared" si="1"/>
        <v>Д</v>
      </c>
      <c r="H9" s="7" t="str">
        <f t="shared" si="2"/>
        <v>Р</v>
      </c>
      <c r="I9" s="6">
        <v>763113</v>
      </c>
      <c r="J9" s="17">
        <v>5</v>
      </c>
      <c r="K9" s="16" t="s">
        <v>59</v>
      </c>
      <c r="L9" s="8" t="s">
        <v>24</v>
      </c>
      <c r="M9" s="5">
        <v>14</v>
      </c>
      <c r="N9" s="5">
        <v>0</v>
      </c>
      <c r="O9" s="12">
        <f t="shared" si="4"/>
        <v>14</v>
      </c>
      <c r="P9" s="13">
        <v>100</v>
      </c>
      <c r="Q9" s="14">
        <f t="shared" si="5"/>
        <v>0.14000000000000001</v>
      </c>
      <c r="R9" s="13" t="str">
        <f t="shared" si="3"/>
        <v>Участник</v>
      </c>
    </row>
    <row r="10" spans="1:18" x14ac:dyDescent="0.3">
      <c r="A10" s="5">
        <v>4</v>
      </c>
      <c r="B10" s="6" t="s">
        <v>25</v>
      </c>
      <c r="C10" s="6" t="s">
        <v>60</v>
      </c>
      <c r="D10" s="6" t="s">
        <v>61</v>
      </c>
      <c r="E10" s="6" t="s">
        <v>36</v>
      </c>
      <c r="F10" s="7" t="str">
        <f t="shared" si="0"/>
        <v>А</v>
      </c>
      <c r="G10" s="7" t="str">
        <f t="shared" si="1"/>
        <v>Е</v>
      </c>
      <c r="H10" s="7" t="str">
        <f t="shared" si="2"/>
        <v>Д</v>
      </c>
      <c r="I10" s="8">
        <v>763106</v>
      </c>
      <c r="J10" s="9">
        <v>5</v>
      </c>
      <c r="K10" s="10" t="s">
        <v>62</v>
      </c>
      <c r="L10" s="8" t="s">
        <v>24</v>
      </c>
      <c r="M10" s="11">
        <v>8</v>
      </c>
      <c r="N10" s="11">
        <v>4</v>
      </c>
      <c r="O10" s="12">
        <f t="shared" si="4"/>
        <v>12</v>
      </c>
      <c r="P10" s="13">
        <v>100</v>
      </c>
      <c r="Q10" s="14">
        <f t="shared" si="5"/>
        <v>0.12</v>
      </c>
      <c r="R10" s="13" t="str">
        <f t="shared" si="3"/>
        <v>Участник</v>
      </c>
    </row>
    <row r="11" spans="1:18" x14ac:dyDescent="0.3">
      <c r="A11" s="5">
        <v>5</v>
      </c>
      <c r="B11" s="5" t="s">
        <v>19</v>
      </c>
      <c r="C11" s="5" t="s">
        <v>389</v>
      </c>
      <c r="D11" s="5" t="s">
        <v>129</v>
      </c>
      <c r="E11" s="5" t="s">
        <v>113</v>
      </c>
      <c r="F11" s="7" t="str">
        <f t="shared" si="0"/>
        <v>П</v>
      </c>
      <c r="G11" s="7" t="str">
        <f t="shared" si="1"/>
        <v>Н</v>
      </c>
      <c r="H11" s="7" t="str">
        <f t="shared" si="2"/>
        <v>А</v>
      </c>
      <c r="I11" s="5">
        <v>760188</v>
      </c>
      <c r="J11" s="18">
        <v>6</v>
      </c>
      <c r="K11" s="5" t="s">
        <v>390</v>
      </c>
      <c r="L11" s="8" t="s">
        <v>24</v>
      </c>
      <c r="M11" s="5">
        <v>40</v>
      </c>
      <c r="N11" s="5">
        <v>24</v>
      </c>
      <c r="O11" s="12">
        <f t="shared" si="4"/>
        <v>64</v>
      </c>
      <c r="P11" s="13">
        <v>100</v>
      </c>
      <c r="Q11" s="14">
        <f t="shared" si="5"/>
        <v>0.64</v>
      </c>
      <c r="R11" s="13" t="str">
        <f t="shared" si="3"/>
        <v>Призёр</v>
      </c>
    </row>
    <row r="12" spans="1:18" x14ac:dyDescent="0.3">
      <c r="A12" s="5">
        <v>6</v>
      </c>
      <c r="B12" s="5" t="s">
        <v>25</v>
      </c>
      <c r="C12" s="5" t="s">
        <v>401</v>
      </c>
      <c r="D12" s="5" t="s">
        <v>402</v>
      </c>
      <c r="E12" s="5" t="s">
        <v>54</v>
      </c>
      <c r="F12" s="7" t="str">
        <f t="shared" si="0"/>
        <v>Н</v>
      </c>
      <c r="G12" s="7" t="str">
        <f t="shared" si="1"/>
        <v>У</v>
      </c>
      <c r="H12" s="7" t="str">
        <f t="shared" si="2"/>
        <v>С</v>
      </c>
      <c r="I12" s="5">
        <v>760188</v>
      </c>
      <c r="J12" s="18">
        <v>6</v>
      </c>
      <c r="K12" s="5" t="s">
        <v>403</v>
      </c>
      <c r="L12" s="8" t="s">
        <v>24</v>
      </c>
      <c r="M12" s="5">
        <v>40</v>
      </c>
      <c r="N12" s="5">
        <v>22</v>
      </c>
      <c r="O12" s="12">
        <f t="shared" si="4"/>
        <v>62</v>
      </c>
      <c r="P12" s="13">
        <v>100</v>
      </c>
      <c r="Q12" s="14">
        <f t="shared" si="5"/>
        <v>0.62</v>
      </c>
      <c r="R12" s="13" t="str">
        <f t="shared" si="3"/>
        <v>Призёр</v>
      </c>
    </row>
    <row r="13" spans="1:18" x14ac:dyDescent="0.3">
      <c r="A13" s="5">
        <v>7</v>
      </c>
      <c r="B13" s="5" t="s">
        <v>19</v>
      </c>
      <c r="C13" s="5" t="s">
        <v>407</v>
      </c>
      <c r="D13" s="5" t="s">
        <v>112</v>
      </c>
      <c r="E13" s="5" t="s">
        <v>113</v>
      </c>
      <c r="F13" s="7" t="str">
        <f t="shared" si="0"/>
        <v>Л</v>
      </c>
      <c r="G13" s="7" t="str">
        <f t="shared" si="1"/>
        <v>Д</v>
      </c>
      <c r="H13" s="7" t="str">
        <f t="shared" si="2"/>
        <v>А</v>
      </c>
      <c r="I13" s="5">
        <v>760188</v>
      </c>
      <c r="J13" s="18">
        <v>6</v>
      </c>
      <c r="K13" s="5" t="s">
        <v>409</v>
      </c>
      <c r="L13" s="8" t="s">
        <v>24</v>
      </c>
      <c r="M13" s="5">
        <v>38</v>
      </c>
      <c r="N13" s="5">
        <v>22</v>
      </c>
      <c r="O13" s="12">
        <f t="shared" si="4"/>
        <v>60</v>
      </c>
      <c r="P13" s="13">
        <v>100</v>
      </c>
      <c r="Q13" s="14">
        <f t="shared" si="5"/>
        <v>0.6</v>
      </c>
      <c r="R13" s="13" t="str">
        <f t="shared" si="3"/>
        <v>Призёр</v>
      </c>
    </row>
    <row r="14" spans="1:18" x14ac:dyDescent="0.3">
      <c r="A14" s="5">
        <v>8</v>
      </c>
      <c r="B14" s="5" t="s">
        <v>19</v>
      </c>
      <c r="C14" s="5" t="s">
        <v>394</v>
      </c>
      <c r="D14" s="5" t="s">
        <v>349</v>
      </c>
      <c r="E14" s="5" t="s">
        <v>164</v>
      </c>
      <c r="F14" s="7" t="str">
        <f t="shared" si="0"/>
        <v>Д</v>
      </c>
      <c r="G14" s="7" t="str">
        <f t="shared" si="1"/>
        <v>А</v>
      </c>
      <c r="H14" s="7" t="str">
        <f t="shared" si="2"/>
        <v>А</v>
      </c>
      <c r="I14" s="5">
        <v>760188</v>
      </c>
      <c r="J14" s="18">
        <v>6</v>
      </c>
      <c r="K14" s="5" t="s">
        <v>398</v>
      </c>
      <c r="L14" s="8" t="s">
        <v>24</v>
      </c>
      <c r="M14" s="5">
        <v>28</v>
      </c>
      <c r="N14" s="5">
        <v>20</v>
      </c>
      <c r="O14" s="12">
        <f t="shared" si="4"/>
        <v>48</v>
      </c>
      <c r="P14" s="13">
        <v>100</v>
      </c>
      <c r="Q14" s="14">
        <f t="shared" si="5"/>
        <v>0.48</v>
      </c>
      <c r="R14" s="13" t="str">
        <f t="shared" si="3"/>
        <v>Участник</v>
      </c>
    </row>
    <row r="15" spans="1:18" x14ac:dyDescent="0.3">
      <c r="A15" s="5">
        <v>9</v>
      </c>
      <c r="B15" s="16" t="s">
        <v>238</v>
      </c>
      <c r="C15" s="19" t="s">
        <v>239</v>
      </c>
      <c r="D15" s="19" t="s">
        <v>112</v>
      </c>
      <c r="E15" s="19"/>
      <c r="F15" s="7" t="str">
        <f t="shared" si="0"/>
        <v>Н</v>
      </c>
      <c r="G15" s="7" t="str">
        <f t="shared" si="1"/>
        <v>Д</v>
      </c>
      <c r="H15" s="7" t="str">
        <f t="shared" si="2"/>
        <v/>
      </c>
      <c r="I15" s="20">
        <v>766104</v>
      </c>
      <c r="J15" s="21">
        <v>6</v>
      </c>
      <c r="K15" s="22" t="s">
        <v>240</v>
      </c>
      <c r="L15" s="8" t="s">
        <v>24</v>
      </c>
      <c r="M15" s="22">
        <v>10</v>
      </c>
      <c r="N15" s="22">
        <v>36</v>
      </c>
      <c r="O15" s="12">
        <f t="shared" si="4"/>
        <v>46</v>
      </c>
      <c r="P15" s="13">
        <v>100</v>
      </c>
      <c r="Q15" s="14">
        <f t="shared" si="5"/>
        <v>0.46</v>
      </c>
      <c r="R15" s="13" t="str">
        <f t="shared" si="3"/>
        <v>Участник</v>
      </c>
    </row>
    <row r="16" spans="1:18" x14ac:dyDescent="0.3">
      <c r="A16" s="5">
        <v>10</v>
      </c>
      <c r="B16" s="5" t="s">
        <v>25</v>
      </c>
      <c r="C16" s="5" t="s">
        <v>414</v>
      </c>
      <c r="D16" s="5" t="s">
        <v>102</v>
      </c>
      <c r="E16" s="5" t="s">
        <v>28</v>
      </c>
      <c r="F16" s="7" t="str">
        <f t="shared" si="0"/>
        <v>Ш</v>
      </c>
      <c r="G16" s="7" t="str">
        <f t="shared" si="1"/>
        <v>М</v>
      </c>
      <c r="H16" s="7" t="str">
        <f t="shared" si="2"/>
        <v>В</v>
      </c>
      <c r="I16" s="5">
        <v>760188</v>
      </c>
      <c r="J16" s="18">
        <v>6</v>
      </c>
      <c r="K16" s="5" t="s">
        <v>413</v>
      </c>
      <c r="L16" s="8" t="s">
        <v>24</v>
      </c>
      <c r="M16" s="5">
        <v>20</v>
      </c>
      <c r="N16" s="5">
        <v>24</v>
      </c>
      <c r="O16" s="12">
        <f t="shared" si="4"/>
        <v>44</v>
      </c>
      <c r="P16" s="13">
        <v>100</v>
      </c>
      <c r="Q16" s="14">
        <f t="shared" si="5"/>
        <v>0.44</v>
      </c>
      <c r="R16" s="13" t="str">
        <f t="shared" si="3"/>
        <v>Участник</v>
      </c>
    </row>
    <row r="17" spans="1:18" x14ac:dyDescent="0.3">
      <c r="A17" s="5">
        <v>11</v>
      </c>
      <c r="B17" s="5" t="s">
        <v>19</v>
      </c>
      <c r="C17" s="5" t="s">
        <v>383</v>
      </c>
      <c r="D17" s="5" t="s">
        <v>269</v>
      </c>
      <c r="E17" s="5" t="s">
        <v>384</v>
      </c>
      <c r="F17" s="7" t="str">
        <f t="shared" si="0"/>
        <v>С</v>
      </c>
      <c r="G17" s="7" t="str">
        <f t="shared" si="1"/>
        <v>А</v>
      </c>
      <c r="H17" s="7" t="str">
        <f t="shared" si="2"/>
        <v>В</v>
      </c>
      <c r="I17" s="5">
        <v>760188</v>
      </c>
      <c r="J17" s="18">
        <v>6</v>
      </c>
      <c r="K17" s="5" t="s">
        <v>385</v>
      </c>
      <c r="L17" s="8" t="s">
        <v>24</v>
      </c>
      <c r="M17" s="5">
        <v>42</v>
      </c>
      <c r="N17" s="5">
        <v>0</v>
      </c>
      <c r="O17" s="12">
        <f t="shared" si="4"/>
        <v>42</v>
      </c>
      <c r="P17" s="13">
        <v>100</v>
      </c>
      <c r="Q17" s="14">
        <f t="shared" si="5"/>
        <v>0.42</v>
      </c>
      <c r="R17" s="13" t="str">
        <f t="shared" si="3"/>
        <v>Участник</v>
      </c>
    </row>
    <row r="18" spans="1:18" x14ac:dyDescent="0.3">
      <c r="A18" s="5">
        <v>12</v>
      </c>
      <c r="B18" s="5" t="s">
        <v>25</v>
      </c>
      <c r="C18" s="5" t="s">
        <v>399</v>
      </c>
      <c r="D18" s="5" t="s">
        <v>84</v>
      </c>
      <c r="E18" s="5" t="s">
        <v>36</v>
      </c>
      <c r="F18" s="7" t="str">
        <f t="shared" si="0"/>
        <v>Л</v>
      </c>
      <c r="G18" s="7" t="str">
        <f t="shared" si="1"/>
        <v>А</v>
      </c>
      <c r="H18" s="7" t="str">
        <f t="shared" si="2"/>
        <v>Д</v>
      </c>
      <c r="I18" s="5">
        <v>760188</v>
      </c>
      <c r="J18" s="18">
        <v>6</v>
      </c>
      <c r="K18" s="5" t="s">
        <v>386</v>
      </c>
      <c r="L18" s="8" t="s">
        <v>24</v>
      </c>
      <c r="M18" s="5">
        <v>30</v>
      </c>
      <c r="N18" s="5">
        <v>8</v>
      </c>
      <c r="O18" s="12">
        <f t="shared" si="4"/>
        <v>38</v>
      </c>
      <c r="P18" s="13">
        <v>100</v>
      </c>
      <c r="Q18" s="14">
        <f t="shared" si="5"/>
        <v>0.38</v>
      </c>
      <c r="R18" s="13" t="str">
        <f t="shared" si="3"/>
        <v>Участник</v>
      </c>
    </row>
    <row r="19" spans="1:18" x14ac:dyDescent="0.3">
      <c r="A19" s="5">
        <v>13</v>
      </c>
      <c r="B19" s="5" t="s">
        <v>25</v>
      </c>
      <c r="C19" s="5" t="s">
        <v>388</v>
      </c>
      <c r="D19" s="5" t="s">
        <v>161</v>
      </c>
      <c r="E19" s="5" t="s">
        <v>164</v>
      </c>
      <c r="F19" s="7" t="str">
        <f t="shared" si="0"/>
        <v>Т</v>
      </c>
      <c r="G19" s="7" t="str">
        <f t="shared" si="1"/>
        <v>К</v>
      </c>
      <c r="H19" s="7" t="str">
        <f t="shared" si="2"/>
        <v>А</v>
      </c>
      <c r="I19" s="5">
        <v>760188</v>
      </c>
      <c r="J19" s="18">
        <v>6</v>
      </c>
      <c r="K19" s="5" t="s">
        <v>391</v>
      </c>
      <c r="L19" s="8" t="s">
        <v>24</v>
      </c>
      <c r="M19" s="5">
        <v>30</v>
      </c>
      <c r="N19" s="5">
        <v>12</v>
      </c>
      <c r="O19" s="12">
        <f t="shared" si="4"/>
        <v>42</v>
      </c>
      <c r="P19" s="13">
        <v>100</v>
      </c>
      <c r="Q19" s="14">
        <f t="shared" si="5"/>
        <v>0.42</v>
      </c>
      <c r="R19" s="13" t="str">
        <f t="shared" si="3"/>
        <v>Участник</v>
      </c>
    </row>
    <row r="20" spans="1:18" x14ac:dyDescent="0.3">
      <c r="A20" s="5">
        <v>14</v>
      </c>
      <c r="B20" s="5" t="s">
        <v>19</v>
      </c>
      <c r="C20" s="5" t="s">
        <v>381</v>
      </c>
      <c r="D20" s="5" t="s">
        <v>112</v>
      </c>
      <c r="E20" s="5" t="s">
        <v>373</v>
      </c>
      <c r="F20" s="7" t="str">
        <f t="shared" si="0"/>
        <v>М</v>
      </c>
      <c r="G20" s="7" t="str">
        <f t="shared" si="1"/>
        <v>Д</v>
      </c>
      <c r="H20" s="7" t="str">
        <f t="shared" si="2"/>
        <v>В</v>
      </c>
      <c r="I20" s="5">
        <v>760188</v>
      </c>
      <c r="J20" s="18">
        <v>6</v>
      </c>
      <c r="K20" s="5" t="s">
        <v>382</v>
      </c>
      <c r="L20" s="8" t="s">
        <v>24</v>
      </c>
      <c r="M20" s="5">
        <v>24</v>
      </c>
      <c r="N20" s="5">
        <v>10</v>
      </c>
      <c r="O20" s="12">
        <f t="shared" si="4"/>
        <v>34</v>
      </c>
      <c r="P20" s="13">
        <v>100</v>
      </c>
      <c r="Q20" s="14">
        <f t="shared" si="5"/>
        <v>0.34</v>
      </c>
      <c r="R20" s="13" t="str">
        <f t="shared" si="3"/>
        <v>Участник</v>
      </c>
    </row>
    <row r="21" spans="1:18" x14ac:dyDescent="0.3">
      <c r="A21" s="5">
        <v>15</v>
      </c>
      <c r="B21" s="5" t="s">
        <v>25</v>
      </c>
      <c r="C21" s="5" t="s">
        <v>379</v>
      </c>
      <c r="D21" s="5" t="s">
        <v>380</v>
      </c>
      <c r="E21" s="5" t="s">
        <v>100</v>
      </c>
      <c r="F21" s="7" t="str">
        <f t="shared" si="0"/>
        <v>Ф</v>
      </c>
      <c r="G21" s="7" t="str">
        <f t="shared" si="1"/>
        <v>К</v>
      </c>
      <c r="H21" s="7" t="str">
        <f t="shared" si="2"/>
        <v>Р</v>
      </c>
      <c r="I21" s="5">
        <v>760188</v>
      </c>
      <c r="J21" s="18">
        <v>6</v>
      </c>
      <c r="K21" s="5" t="s">
        <v>69</v>
      </c>
      <c r="L21" s="8" t="s">
        <v>24</v>
      </c>
      <c r="M21" s="23">
        <v>26</v>
      </c>
      <c r="N21" s="5">
        <v>4</v>
      </c>
      <c r="O21" s="12">
        <f t="shared" si="4"/>
        <v>30</v>
      </c>
      <c r="P21" s="13">
        <v>100</v>
      </c>
      <c r="Q21" s="14">
        <f t="shared" si="5"/>
        <v>0.3</v>
      </c>
      <c r="R21" s="13" t="str">
        <f t="shared" si="3"/>
        <v>Участник</v>
      </c>
    </row>
    <row r="22" spans="1:18" x14ac:dyDescent="0.3">
      <c r="A22" s="5">
        <v>16</v>
      </c>
      <c r="B22" s="5" t="s">
        <v>19</v>
      </c>
      <c r="C22" s="5" t="s">
        <v>404</v>
      </c>
      <c r="D22" s="5" t="s">
        <v>405</v>
      </c>
      <c r="E22" s="5" t="s">
        <v>125</v>
      </c>
      <c r="F22" s="7" t="str">
        <f t="shared" si="0"/>
        <v>И</v>
      </c>
      <c r="G22" s="7" t="str">
        <f t="shared" si="1"/>
        <v>С</v>
      </c>
      <c r="H22" s="7" t="str">
        <f t="shared" si="2"/>
        <v>П</v>
      </c>
      <c r="I22" s="5">
        <v>760188</v>
      </c>
      <c r="J22" s="18">
        <v>6</v>
      </c>
      <c r="K22" s="5" t="s">
        <v>406</v>
      </c>
      <c r="L22" s="8" t="s">
        <v>24</v>
      </c>
      <c r="M22" s="5">
        <v>30</v>
      </c>
      <c r="N22" s="5">
        <v>0</v>
      </c>
      <c r="O22" s="12">
        <f t="shared" si="4"/>
        <v>30</v>
      </c>
      <c r="P22" s="13">
        <v>100</v>
      </c>
      <c r="Q22" s="14">
        <f t="shared" si="5"/>
        <v>0.3</v>
      </c>
      <c r="R22" s="13" t="str">
        <f t="shared" si="3"/>
        <v>Участник</v>
      </c>
    </row>
    <row r="23" spans="1:18" x14ac:dyDescent="0.3">
      <c r="A23" s="5">
        <v>17</v>
      </c>
      <c r="B23" s="5" t="s">
        <v>19</v>
      </c>
      <c r="C23" s="5" t="s">
        <v>282</v>
      </c>
      <c r="D23" s="5" t="s">
        <v>370</v>
      </c>
      <c r="E23" s="5" t="s">
        <v>93</v>
      </c>
      <c r="F23" s="7" t="str">
        <f t="shared" si="0"/>
        <v>К</v>
      </c>
      <c r="G23" s="7" t="str">
        <f t="shared" si="1"/>
        <v>М</v>
      </c>
      <c r="H23" s="7" t="str">
        <f t="shared" si="2"/>
        <v>А</v>
      </c>
      <c r="I23" s="5">
        <v>760188</v>
      </c>
      <c r="J23" s="18">
        <v>6</v>
      </c>
      <c r="K23" s="5" t="s">
        <v>415</v>
      </c>
      <c r="L23" s="8" t="s">
        <v>24</v>
      </c>
      <c r="M23" s="5">
        <v>24</v>
      </c>
      <c r="N23" s="5">
        <v>4</v>
      </c>
      <c r="O23" s="12">
        <f t="shared" si="4"/>
        <v>28</v>
      </c>
      <c r="P23" s="13">
        <v>100</v>
      </c>
      <c r="Q23" s="14">
        <f t="shared" si="5"/>
        <v>0.28000000000000003</v>
      </c>
      <c r="R23" s="13" t="str">
        <f t="shared" si="3"/>
        <v>Участник</v>
      </c>
    </row>
    <row r="24" spans="1:18" x14ac:dyDescent="0.3">
      <c r="A24" s="5">
        <v>18</v>
      </c>
      <c r="B24" s="16" t="s">
        <v>25</v>
      </c>
      <c r="C24" s="24" t="s">
        <v>234</v>
      </c>
      <c r="D24" s="19" t="s">
        <v>235</v>
      </c>
      <c r="E24" s="19" t="s">
        <v>236</v>
      </c>
      <c r="F24" s="7" t="str">
        <f t="shared" si="0"/>
        <v>Ч</v>
      </c>
      <c r="G24" s="7" t="str">
        <f t="shared" si="1"/>
        <v>С</v>
      </c>
      <c r="H24" s="7" t="str">
        <f t="shared" si="2"/>
        <v>Л</v>
      </c>
      <c r="I24" s="20">
        <v>766104</v>
      </c>
      <c r="J24" s="21">
        <v>6</v>
      </c>
      <c r="K24" s="25" t="s">
        <v>237</v>
      </c>
      <c r="L24" s="8" t="s">
        <v>24</v>
      </c>
      <c r="M24" s="22">
        <v>14</v>
      </c>
      <c r="N24" s="22">
        <v>12</v>
      </c>
      <c r="O24" s="12">
        <f t="shared" si="4"/>
        <v>26</v>
      </c>
      <c r="P24" s="13">
        <v>100</v>
      </c>
      <c r="Q24" s="14">
        <f t="shared" si="5"/>
        <v>0.26</v>
      </c>
      <c r="R24" s="13" t="str">
        <f t="shared" si="3"/>
        <v>Участник</v>
      </c>
    </row>
    <row r="25" spans="1:18" x14ac:dyDescent="0.3">
      <c r="A25" s="5">
        <v>19</v>
      </c>
      <c r="B25" s="5" t="s">
        <v>25</v>
      </c>
      <c r="C25" s="5" t="s">
        <v>422</v>
      </c>
      <c r="D25" s="5" t="s">
        <v>154</v>
      </c>
      <c r="E25" s="5" t="s">
        <v>423</v>
      </c>
      <c r="F25" s="7" t="str">
        <f t="shared" si="0"/>
        <v>С</v>
      </c>
      <c r="G25" s="7" t="str">
        <f t="shared" si="1"/>
        <v>С</v>
      </c>
      <c r="H25" s="7" t="str">
        <f t="shared" si="2"/>
        <v>В</v>
      </c>
      <c r="I25" s="5">
        <v>760188</v>
      </c>
      <c r="J25" s="18">
        <v>6</v>
      </c>
      <c r="K25" s="5" t="s">
        <v>424</v>
      </c>
      <c r="L25" s="8" t="s">
        <v>24</v>
      </c>
      <c r="M25" s="5">
        <v>26</v>
      </c>
      <c r="N25" s="5">
        <v>0</v>
      </c>
      <c r="O25" s="12">
        <f t="shared" si="4"/>
        <v>26</v>
      </c>
      <c r="P25" s="13">
        <v>100</v>
      </c>
      <c r="Q25" s="14">
        <f t="shared" si="5"/>
        <v>0.26</v>
      </c>
      <c r="R25" s="13" t="str">
        <f t="shared" si="3"/>
        <v>Участник</v>
      </c>
    </row>
    <row r="26" spans="1:18" x14ac:dyDescent="0.3">
      <c r="A26" s="5">
        <v>20</v>
      </c>
      <c r="B26" s="5" t="s">
        <v>19</v>
      </c>
      <c r="C26" s="5" t="s">
        <v>425</v>
      </c>
      <c r="D26" s="5" t="s">
        <v>426</v>
      </c>
      <c r="E26" s="5" t="s">
        <v>72</v>
      </c>
      <c r="F26" s="7" t="str">
        <f t="shared" si="0"/>
        <v>П</v>
      </c>
      <c r="G26" s="7" t="str">
        <f t="shared" si="1"/>
        <v>А</v>
      </c>
      <c r="H26" s="7" t="str">
        <f t="shared" si="2"/>
        <v>С</v>
      </c>
      <c r="I26" s="5">
        <v>760188</v>
      </c>
      <c r="J26" s="18">
        <v>6</v>
      </c>
      <c r="K26" s="5" t="s">
        <v>427</v>
      </c>
      <c r="L26" s="8" t="s">
        <v>24</v>
      </c>
      <c r="M26" s="5">
        <v>24</v>
      </c>
      <c r="N26" s="5">
        <v>2</v>
      </c>
      <c r="O26" s="12">
        <f t="shared" si="4"/>
        <v>26</v>
      </c>
      <c r="P26" s="13">
        <v>100</v>
      </c>
      <c r="Q26" s="14">
        <f t="shared" si="5"/>
        <v>0.26</v>
      </c>
      <c r="R26" s="13" t="str">
        <f t="shared" si="3"/>
        <v>Участник</v>
      </c>
    </row>
    <row r="27" spans="1:18" x14ac:dyDescent="0.3">
      <c r="A27" s="5">
        <v>21</v>
      </c>
      <c r="B27" s="5" t="s">
        <v>25</v>
      </c>
      <c r="C27" s="5" t="s">
        <v>392</v>
      </c>
      <c r="D27" s="5" t="s">
        <v>102</v>
      </c>
      <c r="E27" s="5" t="s">
        <v>393</v>
      </c>
      <c r="F27" s="7" t="str">
        <f t="shared" si="0"/>
        <v>О</v>
      </c>
      <c r="G27" s="7" t="str">
        <f t="shared" si="1"/>
        <v>М</v>
      </c>
      <c r="H27" s="7" t="str">
        <f t="shared" si="2"/>
        <v>Г</v>
      </c>
      <c r="I27" s="5">
        <v>760188</v>
      </c>
      <c r="J27" s="18">
        <v>6</v>
      </c>
      <c r="K27" s="5" t="s">
        <v>396</v>
      </c>
      <c r="L27" s="8" t="s">
        <v>24</v>
      </c>
      <c r="M27" s="5">
        <v>24</v>
      </c>
      <c r="N27" s="5">
        <v>0</v>
      </c>
      <c r="O27" s="12">
        <f t="shared" si="4"/>
        <v>24</v>
      </c>
      <c r="P27" s="13">
        <v>100</v>
      </c>
      <c r="Q27" s="14">
        <f t="shared" si="5"/>
        <v>0.24</v>
      </c>
      <c r="R27" s="13" t="str">
        <f t="shared" si="3"/>
        <v>Участник</v>
      </c>
    </row>
    <row r="28" spans="1:18" x14ac:dyDescent="0.3">
      <c r="A28" s="5">
        <v>22</v>
      </c>
      <c r="B28" s="26" t="s">
        <v>19</v>
      </c>
      <c r="C28" s="26" t="s">
        <v>395</v>
      </c>
      <c r="D28" s="26" t="s">
        <v>71</v>
      </c>
      <c r="E28" s="26" t="s">
        <v>384</v>
      </c>
      <c r="F28" s="7" t="str">
        <f t="shared" si="0"/>
        <v>Ч</v>
      </c>
      <c r="G28" s="7" t="str">
        <f t="shared" si="1"/>
        <v>Д</v>
      </c>
      <c r="H28" s="7" t="str">
        <f t="shared" si="2"/>
        <v>В</v>
      </c>
      <c r="I28" s="26">
        <v>760188</v>
      </c>
      <c r="J28" s="27">
        <v>6</v>
      </c>
      <c r="K28" s="26" t="s">
        <v>397</v>
      </c>
      <c r="L28" s="8" t="s">
        <v>24</v>
      </c>
      <c r="M28" s="5">
        <v>24</v>
      </c>
      <c r="N28" s="5">
        <v>0</v>
      </c>
      <c r="O28" s="12">
        <f t="shared" si="4"/>
        <v>24</v>
      </c>
      <c r="P28" s="13">
        <v>100</v>
      </c>
      <c r="Q28" s="14">
        <f t="shared" si="5"/>
        <v>0.24</v>
      </c>
      <c r="R28" s="13" t="str">
        <f t="shared" si="3"/>
        <v>Участник</v>
      </c>
    </row>
    <row r="29" spans="1:18" x14ac:dyDescent="0.3">
      <c r="A29" s="5">
        <v>23</v>
      </c>
      <c r="B29" s="28" t="s">
        <v>25</v>
      </c>
      <c r="C29" s="28" t="s">
        <v>66</v>
      </c>
      <c r="D29" s="28" t="s">
        <v>67</v>
      </c>
      <c r="E29" s="28" t="s">
        <v>68</v>
      </c>
      <c r="F29" s="7" t="str">
        <f t="shared" si="0"/>
        <v>Б</v>
      </c>
      <c r="G29" s="7" t="str">
        <f t="shared" si="1"/>
        <v>Н</v>
      </c>
      <c r="H29" s="7" t="str">
        <f t="shared" si="2"/>
        <v>Ю</v>
      </c>
      <c r="I29" s="29">
        <v>763106</v>
      </c>
      <c r="J29" s="30">
        <v>6</v>
      </c>
      <c r="K29" s="31" t="s">
        <v>69</v>
      </c>
      <c r="L29" s="8" t="s">
        <v>24</v>
      </c>
      <c r="M29" s="11">
        <v>20</v>
      </c>
      <c r="N29" s="11">
        <v>2</v>
      </c>
      <c r="O29" s="12">
        <f t="shared" si="4"/>
        <v>22</v>
      </c>
      <c r="P29" s="13">
        <v>100</v>
      </c>
      <c r="Q29" s="14">
        <f t="shared" si="5"/>
        <v>0.22</v>
      </c>
      <c r="R29" s="13" t="str">
        <f t="shared" si="3"/>
        <v>Участник</v>
      </c>
    </row>
    <row r="30" spans="1:18" x14ac:dyDescent="0.3">
      <c r="A30" s="5">
        <v>24</v>
      </c>
      <c r="B30" s="32" t="s">
        <v>19</v>
      </c>
      <c r="C30" s="32" t="s">
        <v>400</v>
      </c>
      <c r="D30" s="32" t="s">
        <v>21</v>
      </c>
      <c r="E30" s="32" t="s">
        <v>72</v>
      </c>
      <c r="F30" s="7" t="str">
        <f t="shared" si="0"/>
        <v>Б</v>
      </c>
      <c r="G30" s="7" t="str">
        <f t="shared" si="1"/>
        <v>И</v>
      </c>
      <c r="H30" s="7" t="str">
        <f t="shared" si="2"/>
        <v>С</v>
      </c>
      <c r="I30" s="26">
        <v>760188</v>
      </c>
      <c r="J30" s="33">
        <v>6</v>
      </c>
      <c r="K30" s="26" t="s">
        <v>387</v>
      </c>
      <c r="L30" s="8" t="s">
        <v>24</v>
      </c>
      <c r="M30" s="5">
        <v>22</v>
      </c>
      <c r="N30" s="5">
        <v>0</v>
      </c>
      <c r="O30" s="12">
        <f t="shared" si="4"/>
        <v>22</v>
      </c>
      <c r="P30" s="13">
        <v>100</v>
      </c>
      <c r="Q30" s="14">
        <f t="shared" si="5"/>
        <v>0.22</v>
      </c>
      <c r="R30" s="13" t="str">
        <f t="shared" si="3"/>
        <v>Участник</v>
      </c>
    </row>
    <row r="31" spans="1:18" x14ac:dyDescent="0.3">
      <c r="A31" s="5">
        <v>25</v>
      </c>
      <c r="B31" s="32" t="s">
        <v>25</v>
      </c>
      <c r="C31" s="32" t="s">
        <v>418</v>
      </c>
      <c r="D31" s="32" t="s">
        <v>329</v>
      </c>
      <c r="E31" s="32" t="s">
        <v>54</v>
      </c>
      <c r="F31" s="7" t="str">
        <f t="shared" si="0"/>
        <v>Н</v>
      </c>
      <c r="G31" s="7" t="str">
        <f t="shared" si="1"/>
        <v>К</v>
      </c>
      <c r="H31" s="7" t="str">
        <f t="shared" si="2"/>
        <v>С</v>
      </c>
      <c r="I31" s="26">
        <v>760188</v>
      </c>
      <c r="J31" s="27">
        <v>6</v>
      </c>
      <c r="K31" s="26" t="s">
        <v>419</v>
      </c>
      <c r="L31" s="8" t="s">
        <v>24</v>
      </c>
      <c r="M31" s="5">
        <v>22</v>
      </c>
      <c r="N31" s="5">
        <v>0</v>
      </c>
      <c r="O31" s="12">
        <f t="shared" si="4"/>
        <v>22</v>
      </c>
      <c r="P31" s="13">
        <v>100</v>
      </c>
      <c r="Q31" s="14">
        <f t="shared" si="5"/>
        <v>0.22</v>
      </c>
      <c r="R31" s="13" t="str">
        <f t="shared" si="3"/>
        <v>Участник</v>
      </c>
    </row>
    <row r="32" spans="1:18" x14ac:dyDescent="0.3">
      <c r="A32" s="5">
        <v>26</v>
      </c>
      <c r="B32" s="32" t="s">
        <v>19</v>
      </c>
      <c r="C32" s="32" t="s">
        <v>420</v>
      </c>
      <c r="D32" s="32" t="s">
        <v>47</v>
      </c>
      <c r="E32" s="32" t="s">
        <v>229</v>
      </c>
      <c r="F32" s="7" t="str">
        <f t="shared" si="0"/>
        <v>Ш</v>
      </c>
      <c r="G32" s="7" t="str">
        <f t="shared" si="1"/>
        <v>Д</v>
      </c>
      <c r="H32" s="7" t="str">
        <f t="shared" si="2"/>
        <v>Н</v>
      </c>
      <c r="I32" s="34">
        <v>760188</v>
      </c>
      <c r="J32" s="27">
        <v>6</v>
      </c>
      <c r="K32" s="26" t="s">
        <v>421</v>
      </c>
      <c r="L32" s="8" t="s">
        <v>24</v>
      </c>
      <c r="M32" s="5">
        <v>22</v>
      </c>
      <c r="N32" s="5">
        <v>0</v>
      </c>
      <c r="O32" s="12">
        <f t="shared" si="4"/>
        <v>22</v>
      </c>
      <c r="P32" s="13">
        <v>100</v>
      </c>
      <c r="Q32" s="14">
        <f t="shared" si="5"/>
        <v>0.22</v>
      </c>
      <c r="R32" s="13" t="str">
        <f t="shared" si="3"/>
        <v>Участник</v>
      </c>
    </row>
    <row r="33" spans="1:18" x14ac:dyDescent="0.3">
      <c r="A33" s="5">
        <v>27</v>
      </c>
      <c r="B33" s="26" t="s">
        <v>25</v>
      </c>
      <c r="C33" s="26" t="s">
        <v>411</v>
      </c>
      <c r="D33" s="26" t="s">
        <v>154</v>
      </c>
      <c r="E33" s="26" t="s">
        <v>40</v>
      </c>
      <c r="F33" s="7" t="str">
        <f t="shared" si="0"/>
        <v>В</v>
      </c>
      <c r="G33" s="7" t="str">
        <f t="shared" si="1"/>
        <v>С</v>
      </c>
      <c r="H33" s="7" t="str">
        <f t="shared" si="2"/>
        <v>А</v>
      </c>
      <c r="I33" s="26">
        <v>760188</v>
      </c>
      <c r="J33" s="27">
        <v>6</v>
      </c>
      <c r="K33" s="26" t="s">
        <v>412</v>
      </c>
      <c r="L33" s="8" t="s">
        <v>24</v>
      </c>
      <c r="M33" s="5">
        <v>20</v>
      </c>
      <c r="N33" s="5">
        <v>0</v>
      </c>
      <c r="O33" s="12">
        <f t="shared" si="4"/>
        <v>20</v>
      </c>
      <c r="P33" s="13">
        <v>100</v>
      </c>
      <c r="Q33" s="14">
        <f t="shared" si="5"/>
        <v>0.2</v>
      </c>
      <c r="R33" s="13" t="str">
        <f t="shared" si="3"/>
        <v>Участник</v>
      </c>
    </row>
    <row r="34" spans="1:18" x14ac:dyDescent="0.3">
      <c r="A34" s="5">
        <v>28</v>
      </c>
      <c r="B34" s="26" t="s">
        <v>25</v>
      </c>
      <c r="C34" s="26" t="s">
        <v>416</v>
      </c>
      <c r="D34" s="26" t="s">
        <v>161</v>
      </c>
      <c r="E34" s="26" t="s">
        <v>100</v>
      </c>
      <c r="F34" s="7" t="str">
        <f t="shared" si="0"/>
        <v>С</v>
      </c>
      <c r="G34" s="7" t="str">
        <f t="shared" si="1"/>
        <v>К</v>
      </c>
      <c r="H34" s="7" t="str">
        <f t="shared" si="2"/>
        <v>Р</v>
      </c>
      <c r="I34" s="26">
        <v>760188</v>
      </c>
      <c r="J34" s="27">
        <v>6</v>
      </c>
      <c r="K34" s="26" t="s">
        <v>417</v>
      </c>
      <c r="L34" s="8" t="s">
        <v>24</v>
      </c>
      <c r="M34" s="5">
        <v>20</v>
      </c>
      <c r="N34" s="5">
        <v>0</v>
      </c>
      <c r="O34" s="12">
        <f t="shared" si="4"/>
        <v>20</v>
      </c>
      <c r="P34" s="13">
        <v>100</v>
      </c>
      <c r="Q34" s="14">
        <f t="shared" si="5"/>
        <v>0.2</v>
      </c>
      <c r="R34" s="13" t="str">
        <f t="shared" si="3"/>
        <v>Участник</v>
      </c>
    </row>
    <row r="35" spans="1:18" x14ac:dyDescent="0.3">
      <c r="A35" s="5">
        <v>29</v>
      </c>
      <c r="B35" s="26" t="s">
        <v>19</v>
      </c>
      <c r="C35" s="26" t="s">
        <v>408</v>
      </c>
      <c r="D35" s="26" t="s">
        <v>47</v>
      </c>
      <c r="E35" s="26"/>
      <c r="F35" s="7" t="str">
        <f t="shared" si="0"/>
        <v>К</v>
      </c>
      <c r="G35" s="7" t="str">
        <f t="shared" si="1"/>
        <v>Д</v>
      </c>
      <c r="H35" s="7" t="str">
        <f t="shared" si="2"/>
        <v/>
      </c>
      <c r="I35" s="26">
        <v>760188</v>
      </c>
      <c r="J35" s="27">
        <v>6</v>
      </c>
      <c r="K35" s="26" t="s">
        <v>410</v>
      </c>
      <c r="L35" s="8" t="s">
        <v>24</v>
      </c>
      <c r="M35" s="5">
        <v>16</v>
      </c>
      <c r="N35" s="5">
        <v>0</v>
      </c>
      <c r="O35" s="12">
        <f t="shared" si="4"/>
        <v>16</v>
      </c>
      <c r="P35" s="13">
        <v>100</v>
      </c>
      <c r="Q35" s="14">
        <f t="shared" si="5"/>
        <v>0.16</v>
      </c>
      <c r="R35" s="13" t="str">
        <f t="shared" si="3"/>
        <v>Участник</v>
      </c>
    </row>
    <row r="36" spans="1:18" x14ac:dyDescent="0.3">
      <c r="A36" s="5">
        <v>30</v>
      </c>
      <c r="B36" s="35" t="s">
        <v>238</v>
      </c>
      <c r="C36" s="36" t="s">
        <v>245</v>
      </c>
      <c r="D36" s="36" t="s">
        <v>92</v>
      </c>
      <c r="E36" s="36"/>
      <c r="F36" s="7" t="str">
        <f t="shared" si="0"/>
        <v>С</v>
      </c>
      <c r="G36" s="7" t="str">
        <f t="shared" si="1"/>
        <v>И</v>
      </c>
      <c r="H36" s="7" t="str">
        <f t="shared" si="2"/>
        <v/>
      </c>
      <c r="I36" s="37">
        <v>766104</v>
      </c>
      <c r="J36" s="38">
        <v>7</v>
      </c>
      <c r="K36" s="39" t="s">
        <v>246</v>
      </c>
      <c r="L36" s="8" t="s">
        <v>24</v>
      </c>
      <c r="M36" s="22">
        <v>24</v>
      </c>
      <c r="N36" s="22">
        <v>29</v>
      </c>
      <c r="O36" s="12">
        <f t="shared" si="4"/>
        <v>53</v>
      </c>
      <c r="P36" s="13">
        <v>100</v>
      </c>
      <c r="Q36" s="14">
        <f t="shared" si="5"/>
        <v>0.53</v>
      </c>
      <c r="R36" s="40" t="str">
        <f t="shared" si="3"/>
        <v>Призёр</v>
      </c>
    </row>
    <row r="37" spans="1:18" x14ac:dyDescent="0.3">
      <c r="A37" s="5">
        <v>31</v>
      </c>
      <c r="B37" s="35" t="s">
        <v>25</v>
      </c>
      <c r="C37" s="41" t="s">
        <v>313</v>
      </c>
      <c r="D37" s="36" t="s">
        <v>35</v>
      </c>
      <c r="E37" s="36" t="s">
        <v>133</v>
      </c>
      <c r="F37" s="7" t="str">
        <f t="shared" si="0"/>
        <v>А</v>
      </c>
      <c r="G37" s="7" t="str">
        <f t="shared" si="1"/>
        <v>А</v>
      </c>
      <c r="H37" s="7" t="str">
        <f t="shared" si="2"/>
        <v>Е</v>
      </c>
      <c r="I37" s="37">
        <v>766105</v>
      </c>
      <c r="J37" s="38">
        <v>7</v>
      </c>
      <c r="K37" s="42" t="s">
        <v>314</v>
      </c>
      <c r="L37" s="8" t="s">
        <v>24</v>
      </c>
      <c r="M37" s="22">
        <v>26</v>
      </c>
      <c r="N37" s="22">
        <v>24</v>
      </c>
      <c r="O37" s="12">
        <f t="shared" si="4"/>
        <v>50</v>
      </c>
      <c r="P37" s="13">
        <v>100</v>
      </c>
      <c r="Q37" s="14">
        <f t="shared" si="5"/>
        <v>0.5</v>
      </c>
      <c r="R37" s="40" t="s">
        <v>437</v>
      </c>
    </row>
    <row r="38" spans="1:18" x14ac:dyDescent="0.3">
      <c r="A38" s="5">
        <v>32</v>
      </c>
      <c r="B38" s="35" t="s">
        <v>238</v>
      </c>
      <c r="C38" s="36" t="s">
        <v>241</v>
      </c>
      <c r="D38" s="36" t="s">
        <v>242</v>
      </c>
      <c r="E38" s="36" t="s">
        <v>243</v>
      </c>
      <c r="F38" s="7" t="str">
        <f t="shared" si="0"/>
        <v>О</v>
      </c>
      <c r="G38" s="7" t="str">
        <f t="shared" si="1"/>
        <v>Я</v>
      </c>
      <c r="H38" s="7" t="str">
        <f t="shared" si="2"/>
        <v>Г</v>
      </c>
      <c r="I38" s="37">
        <v>766104</v>
      </c>
      <c r="J38" s="38">
        <v>7</v>
      </c>
      <c r="K38" s="39" t="s">
        <v>244</v>
      </c>
      <c r="L38" s="8" t="s">
        <v>24</v>
      </c>
      <c r="M38" s="22">
        <v>16</v>
      </c>
      <c r="N38" s="22">
        <v>18</v>
      </c>
      <c r="O38" s="12">
        <f t="shared" si="4"/>
        <v>34</v>
      </c>
      <c r="P38" s="13">
        <v>100</v>
      </c>
      <c r="Q38" s="14">
        <f t="shared" si="5"/>
        <v>0.34</v>
      </c>
      <c r="R38" s="13" t="str">
        <f t="shared" ref="R38:R70" si="6">IF(O38&gt;75%*P38, "Победитель", IF(O38&gt;50%*P38, "Призёр", "Участник"))</f>
        <v>Участник</v>
      </c>
    </row>
    <row r="39" spans="1:18" x14ac:dyDescent="0.3">
      <c r="A39" s="5">
        <v>33</v>
      </c>
      <c r="B39" s="28" t="s">
        <v>19</v>
      </c>
      <c r="C39" s="28" t="s">
        <v>74</v>
      </c>
      <c r="D39" s="28" t="s">
        <v>75</v>
      </c>
      <c r="E39" s="28" t="s">
        <v>76</v>
      </c>
      <c r="F39" s="7" t="str">
        <f t="shared" ref="F39:F70" si="7">LEFT(C39, 1)</f>
        <v>К</v>
      </c>
      <c r="G39" s="7" t="str">
        <f t="shared" ref="G39:G70" si="8">LEFT(D39, 1)</f>
        <v>Я</v>
      </c>
      <c r="H39" s="7" t="str">
        <f t="shared" ref="H39:H70" si="9">LEFT(E39, 1)</f>
        <v>И</v>
      </c>
      <c r="I39" s="43">
        <v>763106</v>
      </c>
      <c r="J39" s="30">
        <v>7</v>
      </c>
      <c r="K39" s="31" t="s">
        <v>77</v>
      </c>
      <c r="L39" s="8" t="s">
        <v>24</v>
      </c>
      <c r="M39" s="5">
        <v>20</v>
      </c>
      <c r="N39" s="5">
        <v>8</v>
      </c>
      <c r="O39" s="12">
        <f t="shared" si="4"/>
        <v>28</v>
      </c>
      <c r="P39" s="13">
        <v>100</v>
      </c>
      <c r="Q39" s="14">
        <f t="shared" si="5"/>
        <v>0.28000000000000003</v>
      </c>
      <c r="R39" s="13" t="str">
        <f t="shared" si="6"/>
        <v>Участник</v>
      </c>
    </row>
    <row r="40" spans="1:18" x14ac:dyDescent="0.3">
      <c r="A40" s="5">
        <v>34</v>
      </c>
      <c r="B40" s="35" t="s">
        <v>25</v>
      </c>
      <c r="C40" s="35" t="s">
        <v>101</v>
      </c>
      <c r="D40" s="35" t="s">
        <v>102</v>
      </c>
      <c r="E40" s="35" t="s">
        <v>103</v>
      </c>
      <c r="F40" s="7" t="str">
        <f t="shared" si="7"/>
        <v>Е</v>
      </c>
      <c r="G40" s="7" t="str">
        <f t="shared" si="8"/>
        <v>М</v>
      </c>
      <c r="H40" s="7" t="str">
        <f t="shared" si="9"/>
        <v>М</v>
      </c>
      <c r="I40" s="28">
        <v>763113</v>
      </c>
      <c r="J40" s="44">
        <v>7</v>
      </c>
      <c r="K40" s="35" t="s">
        <v>73</v>
      </c>
      <c r="L40" s="8" t="s">
        <v>24</v>
      </c>
      <c r="M40" s="5">
        <v>9</v>
      </c>
      <c r="N40" s="5">
        <v>15</v>
      </c>
      <c r="O40" s="12">
        <f t="shared" si="4"/>
        <v>24</v>
      </c>
      <c r="P40" s="13">
        <v>100</v>
      </c>
      <c r="Q40" s="14">
        <f t="shared" si="5"/>
        <v>0.24</v>
      </c>
      <c r="R40" s="13" t="str">
        <f t="shared" si="6"/>
        <v>Участник</v>
      </c>
    </row>
    <row r="41" spans="1:18" x14ac:dyDescent="0.3">
      <c r="A41" s="5">
        <v>35</v>
      </c>
      <c r="B41" s="28" t="s">
        <v>19</v>
      </c>
      <c r="C41" s="28" t="s">
        <v>70</v>
      </c>
      <c r="D41" s="28" t="s">
        <v>71</v>
      </c>
      <c r="E41" s="28" t="s">
        <v>72</v>
      </c>
      <c r="F41" s="7" t="str">
        <f t="shared" si="7"/>
        <v>А</v>
      </c>
      <c r="G41" s="7" t="str">
        <f t="shared" si="8"/>
        <v>Д</v>
      </c>
      <c r="H41" s="7" t="str">
        <f t="shared" si="9"/>
        <v>С</v>
      </c>
      <c r="I41" s="43">
        <v>763106</v>
      </c>
      <c r="J41" s="30">
        <v>7</v>
      </c>
      <c r="K41" s="31" t="s">
        <v>73</v>
      </c>
      <c r="L41" s="8" t="s">
        <v>24</v>
      </c>
      <c r="M41" s="11">
        <v>20</v>
      </c>
      <c r="N41" s="11">
        <v>1</v>
      </c>
      <c r="O41" s="12">
        <f t="shared" si="4"/>
        <v>21</v>
      </c>
      <c r="P41" s="13">
        <v>100</v>
      </c>
      <c r="Q41" s="14">
        <f t="shared" si="5"/>
        <v>0.21</v>
      </c>
      <c r="R41" s="13" t="str">
        <f t="shared" si="6"/>
        <v>Участник</v>
      </c>
    </row>
    <row r="42" spans="1:18" x14ac:dyDescent="0.3">
      <c r="A42" s="5">
        <v>36</v>
      </c>
      <c r="B42" s="28" t="s">
        <v>19</v>
      </c>
      <c r="C42" s="28" t="s">
        <v>78</v>
      </c>
      <c r="D42" s="28" t="s">
        <v>75</v>
      </c>
      <c r="E42" s="28" t="s">
        <v>79</v>
      </c>
      <c r="F42" s="7" t="str">
        <f t="shared" si="7"/>
        <v>М</v>
      </c>
      <c r="G42" s="7" t="str">
        <f t="shared" si="8"/>
        <v>Я</v>
      </c>
      <c r="H42" s="7" t="str">
        <f t="shared" si="9"/>
        <v>А</v>
      </c>
      <c r="I42" s="43">
        <v>763106</v>
      </c>
      <c r="J42" s="30">
        <v>7</v>
      </c>
      <c r="K42" s="31" t="s">
        <v>80</v>
      </c>
      <c r="L42" s="8" t="s">
        <v>24</v>
      </c>
      <c r="M42" s="5">
        <v>6</v>
      </c>
      <c r="N42" s="5">
        <v>0</v>
      </c>
      <c r="O42" s="12">
        <f t="shared" si="4"/>
        <v>6</v>
      </c>
      <c r="P42" s="13">
        <v>100</v>
      </c>
      <c r="Q42" s="14">
        <f t="shared" si="5"/>
        <v>0.06</v>
      </c>
      <c r="R42" s="13" t="str">
        <f t="shared" si="6"/>
        <v>Участник</v>
      </c>
    </row>
    <row r="43" spans="1:18" x14ac:dyDescent="0.3">
      <c r="A43" s="5">
        <v>37</v>
      </c>
      <c r="B43" s="45" t="s">
        <v>25</v>
      </c>
      <c r="C43" s="46" t="s">
        <v>287</v>
      </c>
      <c r="D43" s="46" t="s">
        <v>288</v>
      </c>
      <c r="E43" s="46" t="s">
        <v>54</v>
      </c>
      <c r="F43" s="7" t="str">
        <f t="shared" si="7"/>
        <v>Р</v>
      </c>
      <c r="G43" s="7" t="str">
        <f t="shared" si="8"/>
        <v>И</v>
      </c>
      <c r="H43" s="7" t="str">
        <f t="shared" si="9"/>
        <v>С</v>
      </c>
      <c r="I43" s="47">
        <v>760243</v>
      </c>
      <c r="J43" s="48">
        <v>8</v>
      </c>
      <c r="K43" s="47" t="s">
        <v>289</v>
      </c>
      <c r="L43" s="8" t="s">
        <v>24</v>
      </c>
      <c r="M43" s="49">
        <v>18</v>
      </c>
      <c r="N43" s="49">
        <v>50</v>
      </c>
      <c r="O43" s="12">
        <f t="shared" si="4"/>
        <v>68</v>
      </c>
      <c r="P43" s="13">
        <v>100</v>
      </c>
      <c r="Q43" s="14">
        <f t="shared" si="5"/>
        <v>0.68</v>
      </c>
      <c r="R43" s="40" t="str">
        <f t="shared" si="6"/>
        <v>Призёр</v>
      </c>
    </row>
    <row r="44" spans="1:18" x14ac:dyDescent="0.3">
      <c r="A44" s="5">
        <v>38</v>
      </c>
      <c r="B44" s="36" t="s">
        <v>19</v>
      </c>
      <c r="C44" s="36" t="s">
        <v>139</v>
      </c>
      <c r="D44" s="36" t="s">
        <v>140</v>
      </c>
      <c r="E44" s="36" t="s">
        <v>141</v>
      </c>
      <c r="F44" s="7" t="str">
        <f t="shared" si="7"/>
        <v>Т</v>
      </c>
      <c r="G44" s="7" t="str">
        <f t="shared" si="8"/>
        <v>М</v>
      </c>
      <c r="H44" s="7" t="str">
        <f t="shared" si="9"/>
        <v>С</v>
      </c>
      <c r="I44" s="50">
        <v>764203</v>
      </c>
      <c r="J44" s="51">
        <v>8</v>
      </c>
      <c r="K44" s="52" t="s">
        <v>29</v>
      </c>
      <c r="L44" s="8" t="s">
        <v>24</v>
      </c>
      <c r="M44" s="5">
        <v>30</v>
      </c>
      <c r="N44" s="5">
        <v>31</v>
      </c>
      <c r="O44" s="12">
        <f t="shared" si="4"/>
        <v>61</v>
      </c>
      <c r="P44" s="13">
        <v>100</v>
      </c>
      <c r="Q44" s="14">
        <f t="shared" si="5"/>
        <v>0.61</v>
      </c>
      <c r="R44" s="40" t="str">
        <f t="shared" si="6"/>
        <v>Призёр</v>
      </c>
    </row>
    <row r="45" spans="1:18" x14ac:dyDescent="0.3">
      <c r="A45" s="5">
        <v>39</v>
      </c>
      <c r="B45" s="35" t="s">
        <v>25</v>
      </c>
      <c r="C45" s="41" t="s">
        <v>315</v>
      </c>
      <c r="D45" s="36" t="s">
        <v>102</v>
      </c>
      <c r="E45" s="36" t="s">
        <v>198</v>
      </c>
      <c r="F45" s="7" t="str">
        <f t="shared" si="7"/>
        <v>З</v>
      </c>
      <c r="G45" s="7" t="str">
        <f t="shared" si="8"/>
        <v>М</v>
      </c>
      <c r="H45" s="7" t="str">
        <f t="shared" si="9"/>
        <v>Р</v>
      </c>
      <c r="I45" s="37">
        <v>766105</v>
      </c>
      <c r="J45" s="38">
        <v>8</v>
      </c>
      <c r="K45" s="42" t="s">
        <v>316</v>
      </c>
      <c r="L45" s="8" t="s">
        <v>24</v>
      </c>
      <c r="M45" s="22">
        <v>20</v>
      </c>
      <c r="N45" s="22">
        <v>22</v>
      </c>
      <c r="O45" s="12">
        <f t="shared" si="4"/>
        <v>42</v>
      </c>
      <c r="P45" s="13">
        <v>100</v>
      </c>
      <c r="Q45" s="14">
        <f t="shared" si="5"/>
        <v>0.42</v>
      </c>
      <c r="R45" s="13" t="str">
        <f t="shared" si="6"/>
        <v>Участник</v>
      </c>
    </row>
    <row r="46" spans="1:18" x14ac:dyDescent="0.3">
      <c r="A46" s="5">
        <v>40</v>
      </c>
      <c r="B46" s="36" t="s">
        <v>25</v>
      </c>
      <c r="C46" s="36" t="s">
        <v>142</v>
      </c>
      <c r="D46" s="36" t="s">
        <v>143</v>
      </c>
      <c r="E46" s="36" t="s">
        <v>144</v>
      </c>
      <c r="F46" s="7" t="str">
        <f t="shared" si="7"/>
        <v>К</v>
      </c>
      <c r="G46" s="7" t="str">
        <f t="shared" si="8"/>
        <v>А</v>
      </c>
      <c r="H46" s="7" t="str">
        <f t="shared" si="9"/>
        <v>В</v>
      </c>
      <c r="I46" s="50">
        <v>764203</v>
      </c>
      <c r="J46" s="51">
        <v>8</v>
      </c>
      <c r="K46" s="52" t="s">
        <v>33</v>
      </c>
      <c r="L46" s="8" t="s">
        <v>24</v>
      </c>
      <c r="M46" s="5">
        <v>24</v>
      </c>
      <c r="N46" s="5">
        <v>16</v>
      </c>
      <c r="O46" s="12">
        <f t="shared" si="4"/>
        <v>40</v>
      </c>
      <c r="P46" s="13">
        <v>100</v>
      </c>
      <c r="Q46" s="14">
        <f t="shared" si="5"/>
        <v>0.4</v>
      </c>
      <c r="R46" s="13" t="str">
        <f t="shared" si="6"/>
        <v>Участник</v>
      </c>
    </row>
    <row r="47" spans="1:18" x14ac:dyDescent="0.3">
      <c r="A47" s="5">
        <v>41</v>
      </c>
      <c r="B47" s="53" t="s">
        <v>19</v>
      </c>
      <c r="C47" s="54" t="s">
        <v>20</v>
      </c>
      <c r="D47" s="26" t="s">
        <v>21</v>
      </c>
      <c r="E47" s="26" t="s">
        <v>22</v>
      </c>
      <c r="F47" s="7" t="str">
        <f t="shared" si="7"/>
        <v>Г</v>
      </c>
      <c r="G47" s="7" t="str">
        <f t="shared" si="8"/>
        <v>И</v>
      </c>
      <c r="H47" s="7" t="str">
        <f t="shared" si="9"/>
        <v>Д</v>
      </c>
      <c r="I47" s="26">
        <v>764209</v>
      </c>
      <c r="J47" s="55">
        <v>8</v>
      </c>
      <c r="K47" s="56" t="s">
        <v>23</v>
      </c>
      <c r="L47" s="8" t="s">
        <v>24</v>
      </c>
      <c r="M47" s="11">
        <v>6</v>
      </c>
      <c r="N47" s="11">
        <v>0</v>
      </c>
      <c r="O47" s="12">
        <f t="shared" si="4"/>
        <v>6</v>
      </c>
      <c r="P47" s="13">
        <v>100</v>
      </c>
      <c r="Q47" s="14">
        <f t="shared" si="5"/>
        <v>0.06</v>
      </c>
      <c r="R47" s="13" t="str">
        <f t="shared" si="6"/>
        <v>Участник</v>
      </c>
    </row>
    <row r="48" spans="1:18" x14ac:dyDescent="0.3">
      <c r="A48" s="5">
        <v>42</v>
      </c>
      <c r="B48" s="28" t="s">
        <v>25</v>
      </c>
      <c r="C48" s="28" t="s">
        <v>87</v>
      </c>
      <c r="D48" s="28" t="s">
        <v>88</v>
      </c>
      <c r="E48" s="28" t="s">
        <v>89</v>
      </c>
      <c r="F48" s="7" t="str">
        <f t="shared" si="7"/>
        <v>Д</v>
      </c>
      <c r="G48" s="7" t="str">
        <f t="shared" si="8"/>
        <v>С</v>
      </c>
      <c r="H48" s="7" t="str">
        <f t="shared" si="9"/>
        <v>С</v>
      </c>
      <c r="I48" s="43">
        <v>763106</v>
      </c>
      <c r="J48" s="30">
        <v>8</v>
      </c>
      <c r="K48" s="31" t="s">
        <v>90</v>
      </c>
      <c r="L48" s="8" t="s">
        <v>24</v>
      </c>
      <c r="M48" s="5">
        <v>24</v>
      </c>
      <c r="N48" s="5">
        <v>8</v>
      </c>
      <c r="O48" s="12">
        <f t="shared" si="4"/>
        <v>32</v>
      </c>
      <c r="P48" s="13">
        <v>100</v>
      </c>
      <c r="Q48" s="14">
        <f t="shared" si="5"/>
        <v>0.32</v>
      </c>
      <c r="R48" s="13" t="str">
        <f t="shared" si="6"/>
        <v>Участник</v>
      </c>
    </row>
    <row r="49" spans="1:18" x14ac:dyDescent="0.3">
      <c r="A49" s="5">
        <v>43</v>
      </c>
      <c r="B49" s="28" t="s">
        <v>25</v>
      </c>
      <c r="C49" s="28" t="s">
        <v>109</v>
      </c>
      <c r="D49" s="28" t="s">
        <v>39</v>
      </c>
      <c r="E49" s="28" t="s">
        <v>28</v>
      </c>
      <c r="F49" s="7" t="str">
        <f t="shared" si="7"/>
        <v>Л</v>
      </c>
      <c r="G49" s="7" t="str">
        <f t="shared" si="8"/>
        <v>Е</v>
      </c>
      <c r="H49" s="7" t="str">
        <f t="shared" si="9"/>
        <v>В</v>
      </c>
      <c r="I49" s="28">
        <v>763113</v>
      </c>
      <c r="J49" s="44">
        <v>8</v>
      </c>
      <c r="K49" s="35" t="s">
        <v>90</v>
      </c>
      <c r="L49" s="8" t="s">
        <v>24</v>
      </c>
      <c r="M49" s="26">
        <v>13</v>
      </c>
      <c r="N49" s="26">
        <v>19</v>
      </c>
      <c r="O49" s="12">
        <f t="shared" si="4"/>
        <v>32</v>
      </c>
      <c r="P49" s="13">
        <v>100</v>
      </c>
      <c r="Q49" s="14">
        <f t="shared" si="5"/>
        <v>0.32</v>
      </c>
      <c r="R49" s="13" t="str">
        <f t="shared" si="6"/>
        <v>Участник</v>
      </c>
    </row>
    <row r="50" spans="1:18" x14ac:dyDescent="0.3">
      <c r="A50" s="5">
        <v>44</v>
      </c>
      <c r="B50" s="35" t="s">
        <v>25</v>
      </c>
      <c r="C50" s="41" t="s">
        <v>153</v>
      </c>
      <c r="D50" s="36" t="s">
        <v>154</v>
      </c>
      <c r="E50" s="36" t="s">
        <v>155</v>
      </c>
      <c r="F50" s="7" t="str">
        <f t="shared" si="7"/>
        <v>М</v>
      </c>
      <c r="G50" s="7" t="str">
        <f t="shared" si="8"/>
        <v>С</v>
      </c>
      <c r="H50" s="7" t="str">
        <f t="shared" si="9"/>
        <v>М</v>
      </c>
      <c r="I50" s="37">
        <v>760184</v>
      </c>
      <c r="J50" s="38">
        <v>8</v>
      </c>
      <c r="K50" s="57" t="s">
        <v>83</v>
      </c>
      <c r="L50" s="8" t="s">
        <v>24</v>
      </c>
      <c r="M50" s="42">
        <v>12</v>
      </c>
      <c r="N50" s="42">
        <v>20</v>
      </c>
      <c r="O50" s="12">
        <f t="shared" si="4"/>
        <v>32</v>
      </c>
      <c r="P50" s="13">
        <v>100</v>
      </c>
      <c r="Q50" s="14">
        <f t="shared" si="5"/>
        <v>0.32</v>
      </c>
      <c r="R50" s="13" t="str">
        <f t="shared" si="6"/>
        <v>Участник</v>
      </c>
    </row>
    <row r="51" spans="1:18" x14ac:dyDescent="0.3">
      <c r="A51" s="5">
        <v>45</v>
      </c>
      <c r="B51" s="28" t="s">
        <v>25</v>
      </c>
      <c r="C51" s="28" t="s">
        <v>104</v>
      </c>
      <c r="D51" s="28" t="s">
        <v>105</v>
      </c>
      <c r="E51" s="28" t="s">
        <v>54</v>
      </c>
      <c r="F51" s="7" t="str">
        <f t="shared" si="7"/>
        <v>Ю</v>
      </c>
      <c r="G51" s="7" t="str">
        <f t="shared" si="8"/>
        <v>О</v>
      </c>
      <c r="H51" s="7" t="str">
        <f t="shared" si="9"/>
        <v>С</v>
      </c>
      <c r="I51" s="28">
        <v>763113</v>
      </c>
      <c r="J51" s="44">
        <v>8</v>
      </c>
      <c r="K51" s="35" t="s">
        <v>83</v>
      </c>
      <c r="L51" s="8" t="s">
        <v>24</v>
      </c>
      <c r="M51" s="26">
        <v>21</v>
      </c>
      <c r="N51" s="26">
        <v>8</v>
      </c>
      <c r="O51" s="12">
        <f t="shared" si="4"/>
        <v>29</v>
      </c>
      <c r="P51" s="13">
        <v>100</v>
      </c>
      <c r="Q51" s="14">
        <f t="shared" si="5"/>
        <v>0.28999999999999998</v>
      </c>
      <c r="R51" s="13" t="str">
        <f t="shared" si="6"/>
        <v>Участник</v>
      </c>
    </row>
    <row r="52" spans="1:18" x14ac:dyDescent="0.3">
      <c r="A52" s="5">
        <v>46</v>
      </c>
      <c r="B52" s="28" t="s">
        <v>25</v>
      </c>
      <c r="C52" s="28" t="s">
        <v>63</v>
      </c>
      <c r="D52" s="28" t="s">
        <v>84</v>
      </c>
      <c r="E52" s="28" t="s">
        <v>85</v>
      </c>
      <c r="F52" s="7" t="str">
        <f t="shared" si="7"/>
        <v>Д</v>
      </c>
      <c r="G52" s="7" t="str">
        <f t="shared" si="8"/>
        <v>А</v>
      </c>
      <c r="H52" s="7" t="str">
        <f t="shared" si="9"/>
        <v>А</v>
      </c>
      <c r="I52" s="43">
        <v>763106</v>
      </c>
      <c r="J52" s="30">
        <v>8</v>
      </c>
      <c r="K52" s="31" t="s">
        <v>86</v>
      </c>
      <c r="L52" s="8" t="s">
        <v>24</v>
      </c>
      <c r="M52" s="26">
        <v>18</v>
      </c>
      <c r="N52" s="26">
        <v>8</v>
      </c>
      <c r="O52" s="12">
        <f t="shared" si="4"/>
        <v>26</v>
      </c>
      <c r="P52" s="13">
        <v>100</v>
      </c>
      <c r="Q52" s="14">
        <f t="shared" si="5"/>
        <v>0.26</v>
      </c>
      <c r="R52" s="13" t="str">
        <f t="shared" si="6"/>
        <v>Участник</v>
      </c>
    </row>
    <row r="53" spans="1:18" x14ac:dyDescent="0.3">
      <c r="A53" s="5">
        <v>47</v>
      </c>
      <c r="B53" s="35" t="s">
        <v>25</v>
      </c>
      <c r="C53" s="36" t="s">
        <v>163</v>
      </c>
      <c r="D53" s="36" t="s">
        <v>161</v>
      </c>
      <c r="E53" s="36" t="s">
        <v>164</v>
      </c>
      <c r="F53" s="7" t="str">
        <f t="shared" si="7"/>
        <v>П</v>
      </c>
      <c r="G53" s="7" t="str">
        <f t="shared" si="8"/>
        <v>К</v>
      </c>
      <c r="H53" s="7" t="str">
        <f t="shared" si="9"/>
        <v>А</v>
      </c>
      <c r="I53" s="37">
        <v>760184</v>
      </c>
      <c r="J53" s="38">
        <v>8</v>
      </c>
      <c r="K53" s="39" t="s">
        <v>165</v>
      </c>
      <c r="L53" s="8" t="s">
        <v>24</v>
      </c>
      <c r="M53" s="42">
        <v>16</v>
      </c>
      <c r="N53" s="42">
        <v>10</v>
      </c>
      <c r="O53" s="12">
        <f t="shared" si="4"/>
        <v>26</v>
      </c>
      <c r="P53" s="13">
        <v>100</v>
      </c>
      <c r="Q53" s="14">
        <f t="shared" si="5"/>
        <v>0.26</v>
      </c>
      <c r="R53" s="13" t="str">
        <f t="shared" si="6"/>
        <v>Участник</v>
      </c>
    </row>
    <row r="54" spans="1:18" x14ac:dyDescent="0.3">
      <c r="A54" s="5">
        <v>48</v>
      </c>
      <c r="B54" s="35" t="s">
        <v>19</v>
      </c>
      <c r="C54" s="36" t="s">
        <v>166</v>
      </c>
      <c r="D54" s="36" t="s">
        <v>167</v>
      </c>
      <c r="E54" s="36" t="s">
        <v>32</v>
      </c>
      <c r="F54" s="7" t="str">
        <f t="shared" si="7"/>
        <v>Л</v>
      </c>
      <c r="G54" s="7" t="str">
        <f t="shared" si="8"/>
        <v>К</v>
      </c>
      <c r="H54" s="7" t="str">
        <f t="shared" si="9"/>
        <v>Е</v>
      </c>
      <c r="I54" s="37">
        <v>760184</v>
      </c>
      <c r="J54" s="38">
        <v>8</v>
      </c>
      <c r="K54" s="39" t="s">
        <v>168</v>
      </c>
      <c r="L54" s="8" t="s">
        <v>24</v>
      </c>
      <c r="M54" s="42">
        <v>12</v>
      </c>
      <c r="N54" s="42">
        <v>11</v>
      </c>
      <c r="O54" s="12">
        <f t="shared" si="4"/>
        <v>23</v>
      </c>
      <c r="P54" s="13">
        <v>100</v>
      </c>
      <c r="Q54" s="14">
        <f t="shared" si="5"/>
        <v>0.23</v>
      </c>
      <c r="R54" s="13" t="str">
        <f t="shared" si="6"/>
        <v>Участник</v>
      </c>
    </row>
    <row r="55" spans="1:18" x14ac:dyDescent="0.3">
      <c r="A55" s="5">
        <v>49</v>
      </c>
      <c r="B55" s="36" t="s">
        <v>25</v>
      </c>
      <c r="C55" s="41" t="s">
        <v>135</v>
      </c>
      <c r="D55" s="36" t="s">
        <v>136</v>
      </c>
      <c r="E55" s="36" t="s">
        <v>137</v>
      </c>
      <c r="F55" s="7" t="str">
        <f t="shared" si="7"/>
        <v>С</v>
      </c>
      <c r="G55" s="7" t="str">
        <f t="shared" si="8"/>
        <v>А</v>
      </c>
      <c r="H55" s="7" t="str">
        <f t="shared" si="9"/>
        <v>И</v>
      </c>
      <c r="I55" s="50">
        <v>764203</v>
      </c>
      <c r="J55" s="51">
        <v>8</v>
      </c>
      <c r="K55" s="58" t="s">
        <v>138</v>
      </c>
      <c r="L55" s="8" t="s">
        <v>24</v>
      </c>
      <c r="M55" s="26">
        <v>12</v>
      </c>
      <c r="N55" s="26">
        <v>10</v>
      </c>
      <c r="O55" s="12">
        <f t="shared" si="4"/>
        <v>22</v>
      </c>
      <c r="P55" s="13">
        <v>100</v>
      </c>
      <c r="Q55" s="14">
        <f t="shared" si="5"/>
        <v>0.22</v>
      </c>
      <c r="R55" s="13" t="str">
        <f t="shared" si="6"/>
        <v>Участник</v>
      </c>
    </row>
    <row r="56" spans="1:18" x14ac:dyDescent="0.3">
      <c r="A56" s="5">
        <v>50</v>
      </c>
      <c r="B56" s="28" t="s">
        <v>19</v>
      </c>
      <c r="C56" s="28" t="s">
        <v>81</v>
      </c>
      <c r="D56" s="28" t="s">
        <v>82</v>
      </c>
      <c r="E56" s="28" t="s">
        <v>79</v>
      </c>
      <c r="F56" s="7" t="str">
        <f t="shared" si="7"/>
        <v>А</v>
      </c>
      <c r="G56" s="7" t="str">
        <f t="shared" si="8"/>
        <v>Д</v>
      </c>
      <c r="H56" s="7" t="str">
        <f t="shared" si="9"/>
        <v>А</v>
      </c>
      <c r="I56" s="43">
        <v>763106</v>
      </c>
      <c r="J56" s="59">
        <v>8</v>
      </c>
      <c r="K56" s="31" t="s">
        <v>83</v>
      </c>
      <c r="L56" s="8" t="s">
        <v>24</v>
      </c>
      <c r="M56" s="26">
        <v>10</v>
      </c>
      <c r="N56" s="26">
        <v>11</v>
      </c>
      <c r="O56" s="12">
        <f t="shared" si="4"/>
        <v>21</v>
      </c>
      <c r="P56" s="13">
        <v>100</v>
      </c>
      <c r="Q56" s="14">
        <f t="shared" si="5"/>
        <v>0.21</v>
      </c>
      <c r="R56" s="13" t="str">
        <f t="shared" si="6"/>
        <v>Участник</v>
      </c>
    </row>
    <row r="57" spans="1:18" x14ac:dyDescent="0.3">
      <c r="A57" s="5">
        <v>51</v>
      </c>
      <c r="B57" s="35" t="s">
        <v>25</v>
      </c>
      <c r="C57" s="36" t="s">
        <v>160</v>
      </c>
      <c r="D57" s="36" t="s">
        <v>161</v>
      </c>
      <c r="E57" s="36" t="s">
        <v>155</v>
      </c>
      <c r="F57" s="7" t="str">
        <f t="shared" si="7"/>
        <v>У</v>
      </c>
      <c r="G57" s="7" t="str">
        <f t="shared" si="8"/>
        <v>К</v>
      </c>
      <c r="H57" s="7" t="str">
        <f t="shared" si="9"/>
        <v>М</v>
      </c>
      <c r="I57" s="37">
        <v>760184</v>
      </c>
      <c r="J57" s="38">
        <v>8</v>
      </c>
      <c r="K57" s="39" t="s">
        <v>162</v>
      </c>
      <c r="L57" s="8" t="s">
        <v>24</v>
      </c>
      <c r="M57" s="42">
        <v>10</v>
      </c>
      <c r="N57" s="42">
        <v>10</v>
      </c>
      <c r="O57" s="12">
        <f t="shared" si="4"/>
        <v>20</v>
      </c>
      <c r="P57" s="13">
        <v>100</v>
      </c>
      <c r="Q57" s="14">
        <f t="shared" si="5"/>
        <v>0.2</v>
      </c>
      <c r="R57" s="13" t="str">
        <f t="shared" si="6"/>
        <v>Участник</v>
      </c>
    </row>
    <row r="58" spans="1:18" x14ac:dyDescent="0.3">
      <c r="A58" s="5">
        <v>52</v>
      </c>
      <c r="B58" s="28" t="s">
        <v>25</v>
      </c>
      <c r="C58" s="28" t="s">
        <v>106</v>
      </c>
      <c r="D58" s="28" t="s">
        <v>107</v>
      </c>
      <c r="E58" s="28" t="s">
        <v>108</v>
      </c>
      <c r="F58" s="7" t="str">
        <f t="shared" si="7"/>
        <v>П</v>
      </c>
      <c r="G58" s="7" t="str">
        <f t="shared" si="8"/>
        <v>Е</v>
      </c>
      <c r="H58" s="7" t="str">
        <f t="shared" si="9"/>
        <v>Г</v>
      </c>
      <c r="I58" s="28">
        <v>763113</v>
      </c>
      <c r="J58" s="44">
        <v>8</v>
      </c>
      <c r="K58" s="35" t="s">
        <v>86</v>
      </c>
      <c r="L58" s="8" t="s">
        <v>24</v>
      </c>
      <c r="M58" s="26">
        <v>14</v>
      </c>
      <c r="N58" s="26">
        <v>5</v>
      </c>
      <c r="O58" s="12">
        <f t="shared" si="4"/>
        <v>19</v>
      </c>
      <c r="P58" s="13">
        <v>100</v>
      </c>
      <c r="Q58" s="14">
        <f t="shared" si="5"/>
        <v>0.19</v>
      </c>
      <c r="R58" s="13" t="str">
        <f t="shared" si="6"/>
        <v>Участник</v>
      </c>
    </row>
    <row r="59" spans="1:18" x14ac:dyDescent="0.3">
      <c r="A59" s="5">
        <v>53</v>
      </c>
      <c r="B59" s="35" t="s">
        <v>238</v>
      </c>
      <c r="C59" s="36" t="s">
        <v>247</v>
      </c>
      <c r="D59" s="36" t="s">
        <v>50</v>
      </c>
      <c r="E59" s="36" t="s">
        <v>93</v>
      </c>
      <c r="F59" s="7" t="str">
        <f t="shared" si="7"/>
        <v>К</v>
      </c>
      <c r="G59" s="7" t="str">
        <f t="shared" si="8"/>
        <v>А</v>
      </c>
      <c r="H59" s="7" t="str">
        <f t="shared" si="9"/>
        <v>А</v>
      </c>
      <c r="I59" s="37">
        <v>766104</v>
      </c>
      <c r="J59" s="38">
        <v>8</v>
      </c>
      <c r="K59" s="39" t="s">
        <v>248</v>
      </c>
      <c r="L59" s="8" t="s">
        <v>24</v>
      </c>
      <c r="M59" s="42">
        <v>4</v>
      </c>
      <c r="N59" s="42">
        <v>14</v>
      </c>
      <c r="O59" s="12">
        <f t="shared" si="4"/>
        <v>18</v>
      </c>
      <c r="P59" s="13">
        <v>100</v>
      </c>
      <c r="Q59" s="14">
        <f t="shared" si="5"/>
        <v>0.18</v>
      </c>
      <c r="R59" s="13" t="str">
        <f t="shared" si="6"/>
        <v>Участник</v>
      </c>
    </row>
    <row r="60" spans="1:18" x14ac:dyDescent="0.3">
      <c r="A60" s="5">
        <v>54</v>
      </c>
      <c r="B60" s="35" t="s">
        <v>25</v>
      </c>
      <c r="C60" s="36" t="s">
        <v>158</v>
      </c>
      <c r="D60" s="36" t="s">
        <v>159</v>
      </c>
      <c r="E60" s="36" t="s">
        <v>103</v>
      </c>
      <c r="F60" s="7" t="str">
        <f t="shared" si="7"/>
        <v>Ш</v>
      </c>
      <c r="G60" s="7" t="str">
        <f t="shared" si="8"/>
        <v>Э</v>
      </c>
      <c r="H60" s="7" t="str">
        <f t="shared" si="9"/>
        <v>М</v>
      </c>
      <c r="I60" s="37">
        <v>760184</v>
      </c>
      <c r="J60" s="38">
        <v>8</v>
      </c>
      <c r="K60" s="39" t="s">
        <v>90</v>
      </c>
      <c r="L60" s="8" t="s">
        <v>24</v>
      </c>
      <c r="M60" s="42">
        <v>14</v>
      </c>
      <c r="N60" s="42">
        <v>3</v>
      </c>
      <c r="O60" s="12">
        <f t="shared" si="4"/>
        <v>17</v>
      </c>
      <c r="P60" s="13">
        <v>100</v>
      </c>
      <c r="Q60" s="14">
        <f t="shared" si="5"/>
        <v>0.17</v>
      </c>
      <c r="R60" s="13" t="str">
        <f t="shared" si="6"/>
        <v>Участник</v>
      </c>
    </row>
    <row r="61" spans="1:18" x14ac:dyDescent="0.3">
      <c r="A61" s="5">
        <v>55</v>
      </c>
      <c r="B61" s="35" t="s">
        <v>25</v>
      </c>
      <c r="C61" s="36" t="s">
        <v>156</v>
      </c>
      <c r="D61" s="36" t="s">
        <v>157</v>
      </c>
      <c r="E61" s="36" t="s">
        <v>85</v>
      </c>
      <c r="F61" s="7" t="str">
        <f t="shared" si="7"/>
        <v>К</v>
      </c>
      <c r="G61" s="7" t="str">
        <f t="shared" si="8"/>
        <v>З</v>
      </c>
      <c r="H61" s="7" t="str">
        <f t="shared" si="9"/>
        <v>А</v>
      </c>
      <c r="I61" s="37">
        <v>760184</v>
      </c>
      <c r="J61" s="38">
        <v>8</v>
      </c>
      <c r="K61" s="42" t="s">
        <v>86</v>
      </c>
      <c r="L61" s="8" t="s">
        <v>24</v>
      </c>
      <c r="M61" s="42">
        <v>12</v>
      </c>
      <c r="N61" s="42">
        <v>0</v>
      </c>
      <c r="O61" s="12">
        <f t="shared" si="4"/>
        <v>12</v>
      </c>
      <c r="P61" s="13">
        <v>100</v>
      </c>
      <c r="Q61" s="14">
        <f t="shared" si="5"/>
        <v>0.12</v>
      </c>
      <c r="R61" s="13" t="str">
        <f t="shared" si="6"/>
        <v>Участник</v>
      </c>
    </row>
    <row r="62" spans="1:18" x14ac:dyDescent="0.3">
      <c r="A62" s="5">
        <v>56</v>
      </c>
      <c r="B62" s="53" t="s">
        <v>25</v>
      </c>
      <c r="C62" s="26" t="s">
        <v>26</v>
      </c>
      <c r="D62" s="26" t="s">
        <v>27</v>
      </c>
      <c r="E62" s="26" t="s">
        <v>28</v>
      </c>
      <c r="F62" s="7" t="str">
        <f t="shared" si="7"/>
        <v>Ф</v>
      </c>
      <c r="G62" s="7" t="str">
        <f t="shared" si="8"/>
        <v>В</v>
      </c>
      <c r="H62" s="7" t="str">
        <f t="shared" si="9"/>
        <v>В</v>
      </c>
      <c r="I62" s="26">
        <v>764209</v>
      </c>
      <c r="J62" s="60">
        <v>8</v>
      </c>
      <c r="K62" s="54" t="s">
        <v>29</v>
      </c>
      <c r="L62" s="8" t="s">
        <v>24</v>
      </c>
      <c r="M62" s="54">
        <v>8</v>
      </c>
      <c r="N62" s="54">
        <v>0</v>
      </c>
      <c r="O62" s="12">
        <f t="shared" si="4"/>
        <v>8</v>
      </c>
      <c r="P62" s="13">
        <v>100</v>
      </c>
      <c r="Q62" s="14">
        <f t="shared" si="5"/>
        <v>0.08</v>
      </c>
      <c r="R62" s="13" t="str">
        <f t="shared" si="6"/>
        <v>Участник</v>
      </c>
    </row>
    <row r="63" spans="1:18" x14ac:dyDescent="0.3">
      <c r="A63" s="5">
        <v>57</v>
      </c>
      <c r="B63" s="53" t="s">
        <v>19</v>
      </c>
      <c r="C63" s="26" t="s">
        <v>30</v>
      </c>
      <c r="D63" s="26" t="s">
        <v>31</v>
      </c>
      <c r="E63" s="26" t="s">
        <v>32</v>
      </c>
      <c r="F63" s="7" t="str">
        <f t="shared" si="7"/>
        <v>Н</v>
      </c>
      <c r="G63" s="7" t="str">
        <f t="shared" si="8"/>
        <v>М</v>
      </c>
      <c r="H63" s="7" t="str">
        <f t="shared" si="9"/>
        <v>Е</v>
      </c>
      <c r="I63" s="26">
        <v>764209</v>
      </c>
      <c r="J63" s="60">
        <v>8</v>
      </c>
      <c r="K63" s="61" t="s">
        <v>33</v>
      </c>
      <c r="L63" s="8" t="s">
        <v>24</v>
      </c>
      <c r="M63" s="54">
        <v>6</v>
      </c>
      <c r="N63" s="54">
        <v>0</v>
      </c>
      <c r="O63" s="12">
        <f t="shared" si="4"/>
        <v>6</v>
      </c>
      <c r="P63" s="13">
        <v>100</v>
      </c>
      <c r="Q63" s="14">
        <f t="shared" si="5"/>
        <v>0.06</v>
      </c>
      <c r="R63" s="13" t="str">
        <f t="shared" si="6"/>
        <v>Участник</v>
      </c>
    </row>
    <row r="64" spans="1:18" x14ac:dyDescent="0.3">
      <c r="A64" s="5">
        <v>58</v>
      </c>
      <c r="B64" s="53" t="s">
        <v>25</v>
      </c>
      <c r="C64" s="26" t="s">
        <v>34</v>
      </c>
      <c r="D64" s="26" t="s">
        <v>35</v>
      </c>
      <c r="E64" s="26" t="s">
        <v>36</v>
      </c>
      <c r="F64" s="7" t="str">
        <f t="shared" si="7"/>
        <v>Б</v>
      </c>
      <c r="G64" s="7" t="str">
        <f t="shared" si="8"/>
        <v>А</v>
      </c>
      <c r="H64" s="7" t="str">
        <f t="shared" si="9"/>
        <v>Д</v>
      </c>
      <c r="I64" s="26">
        <v>764209</v>
      </c>
      <c r="J64" s="60">
        <v>9</v>
      </c>
      <c r="K64" s="61" t="s">
        <v>37</v>
      </c>
      <c r="L64" s="8" t="s">
        <v>24</v>
      </c>
      <c r="M64" s="54">
        <v>36</v>
      </c>
      <c r="N64" s="54">
        <v>44</v>
      </c>
      <c r="O64" s="12">
        <f t="shared" si="4"/>
        <v>80</v>
      </c>
      <c r="P64" s="13">
        <v>100</v>
      </c>
      <c r="Q64" s="14">
        <f t="shared" si="5"/>
        <v>0.8</v>
      </c>
      <c r="R64" s="40" t="str">
        <f t="shared" si="6"/>
        <v>Победитель</v>
      </c>
    </row>
    <row r="65" spans="1:18" x14ac:dyDescent="0.3">
      <c r="A65" s="5">
        <v>59</v>
      </c>
      <c r="B65" s="53" t="s">
        <v>25</v>
      </c>
      <c r="C65" s="26" t="s">
        <v>38</v>
      </c>
      <c r="D65" s="26" t="s">
        <v>39</v>
      </c>
      <c r="E65" s="26" t="s">
        <v>40</v>
      </c>
      <c r="F65" s="7" t="str">
        <f t="shared" si="7"/>
        <v>У</v>
      </c>
      <c r="G65" s="7" t="str">
        <f t="shared" si="8"/>
        <v>Е</v>
      </c>
      <c r="H65" s="7" t="str">
        <f t="shared" si="9"/>
        <v>А</v>
      </c>
      <c r="I65" s="26">
        <v>764209</v>
      </c>
      <c r="J65" s="60">
        <v>9</v>
      </c>
      <c r="K65" s="61" t="s">
        <v>41</v>
      </c>
      <c r="L65" s="8" t="s">
        <v>24</v>
      </c>
      <c r="M65" s="54">
        <v>36</v>
      </c>
      <c r="N65" s="54">
        <v>44</v>
      </c>
      <c r="O65" s="12">
        <f t="shared" si="4"/>
        <v>80</v>
      </c>
      <c r="P65" s="13">
        <v>100</v>
      </c>
      <c r="Q65" s="14">
        <f t="shared" si="5"/>
        <v>0.8</v>
      </c>
      <c r="R65" s="40" t="str">
        <f t="shared" si="6"/>
        <v>Победитель</v>
      </c>
    </row>
    <row r="66" spans="1:18" x14ac:dyDescent="0.3">
      <c r="A66" s="5">
        <v>60</v>
      </c>
      <c r="B66" s="35" t="s">
        <v>25</v>
      </c>
      <c r="C66" s="36" t="s">
        <v>115</v>
      </c>
      <c r="D66" s="36" t="s">
        <v>107</v>
      </c>
      <c r="E66" s="36" t="s">
        <v>85</v>
      </c>
      <c r="F66" s="7" t="str">
        <f t="shared" si="7"/>
        <v>Р</v>
      </c>
      <c r="G66" s="7" t="str">
        <f t="shared" si="8"/>
        <v>Е</v>
      </c>
      <c r="H66" s="7" t="str">
        <f t="shared" si="9"/>
        <v>А</v>
      </c>
      <c r="I66" s="28">
        <v>763113</v>
      </c>
      <c r="J66" s="44">
        <v>9</v>
      </c>
      <c r="K66" s="36" t="s">
        <v>116</v>
      </c>
      <c r="L66" s="8" t="s">
        <v>24</v>
      </c>
      <c r="M66" s="26">
        <v>27</v>
      </c>
      <c r="N66" s="26">
        <v>32</v>
      </c>
      <c r="O66" s="12">
        <f t="shared" si="4"/>
        <v>59</v>
      </c>
      <c r="P66" s="13">
        <v>100</v>
      </c>
      <c r="Q66" s="14">
        <f t="shared" si="5"/>
        <v>0.59</v>
      </c>
      <c r="R66" s="40" t="str">
        <f t="shared" si="6"/>
        <v>Призёр</v>
      </c>
    </row>
    <row r="67" spans="1:18" x14ac:dyDescent="0.3">
      <c r="A67" s="5">
        <v>61</v>
      </c>
      <c r="B67" s="53" t="s">
        <v>25</v>
      </c>
      <c r="C67" s="26" t="s">
        <v>42</v>
      </c>
      <c r="D67" s="26" t="s">
        <v>43</v>
      </c>
      <c r="E67" s="26" t="s">
        <v>44</v>
      </c>
      <c r="F67" s="7" t="str">
        <f t="shared" si="7"/>
        <v>Л</v>
      </c>
      <c r="G67" s="7" t="str">
        <f t="shared" si="8"/>
        <v>Е</v>
      </c>
      <c r="H67" s="7" t="str">
        <f t="shared" si="9"/>
        <v>П</v>
      </c>
      <c r="I67" s="26">
        <v>764209</v>
      </c>
      <c r="J67" s="60">
        <v>9</v>
      </c>
      <c r="K67" s="61" t="s">
        <v>45</v>
      </c>
      <c r="L67" s="8" t="s">
        <v>24</v>
      </c>
      <c r="M67" s="54">
        <v>36</v>
      </c>
      <c r="N67" s="54">
        <v>22</v>
      </c>
      <c r="O67" s="12">
        <f t="shared" si="4"/>
        <v>58</v>
      </c>
      <c r="P67" s="13">
        <v>100</v>
      </c>
      <c r="Q67" s="14">
        <f t="shared" si="5"/>
        <v>0.57999999999999996</v>
      </c>
      <c r="R67" s="40" t="str">
        <f t="shared" si="6"/>
        <v>Призёр</v>
      </c>
    </row>
    <row r="68" spans="1:18" x14ac:dyDescent="0.3">
      <c r="A68" s="5">
        <v>62</v>
      </c>
      <c r="B68" s="35" t="s">
        <v>19</v>
      </c>
      <c r="C68" s="36" t="s">
        <v>430</v>
      </c>
      <c r="D68" s="36" t="s">
        <v>431</v>
      </c>
      <c r="E68" s="36" t="s">
        <v>93</v>
      </c>
      <c r="F68" s="7" t="str">
        <f t="shared" si="7"/>
        <v>Б</v>
      </c>
      <c r="G68" s="7" t="str">
        <f t="shared" si="8"/>
        <v>А</v>
      </c>
      <c r="H68" s="7" t="str">
        <f t="shared" si="9"/>
        <v>А</v>
      </c>
      <c r="I68" s="37">
        <v>763282</v>
      </c>
      <c r="J68" s="38">
        <v>9</v>
      </c>
      <c r="K68" s="42">
        <v>902</v>
      </c>
      <c r="L68" s="8" t="s">
        <v>24</v>
      </c>
      <c r="M68" s="26">
        <v>25</v>
      </c>
      <c r="N68" s="26">
        <v>30</v>
      </c>
      <c r="O68" s="12">
        <f t="shared" si="4"/>
        <v>55</v>
      </c>
      <c r="P68" s="13">
        <v>100</v>
      </c>
      <c r="Q68" s="14">
        <f t="shared" si="5"/>
        <v>0.55000000000000004</v>
      </c>
      <c r="R68" s="40" t="str">
        <f t="shared" si="6"/>
        <v>Призёр</v>
      </c>
    </row>
    <row r="69" spans="1:18" x14ac:dyDescent="0.3">
      <c r="A69" s="5">
        <v>63</v>
      </c>
      <c r="B69" s="62" t="s">
        <v>19</v>
      </c>
      <c r="C69" s="62" t="s">
        <v>110</v>
      </c>
      <c r="D69" s="62" t="s">
        <v>31</v>
      </c>
      <c r="E69" s="62" t="s">
        <v>72</v>
      </c>
      <c r="F69" s="7" t="str">
        <f t="shared" si="7"/>
        <v>В</v>
      </c>
      <c r="G69" s="7" t="str">
        <f t="shared" si="8"/>
        <v>М</v>
      </c>
      <c r="H69" s="7" t="str">
        <f t="shared" si="9"/>
        <v>С</v>
      </c>
      <c r="I69" s="28">
        <v>763113</v>
      </c>
      <c r="J69" s="63">
        <v>9</v>
      </c>
      <c r="K69" s="62" t="s">
        <v>97</v>
      </c>
      <c r="L69" s="8" t="s">
        <v>24</v>
      </c>
      <c r="M69" s="26">
        <v>25</v>
      </c>
      <c r="N69" s="26">
        <v>28</v>
      </c>
      <c r="O69" s="12">
        <f t="shared" si="4"/>
        <v>53</v>
      </c>
      <c r="P69" s="13">
        <v>100</v>
      </c>
      <c r="Q69" s="14">
        <f t="shared" si="5"/>
        <v>0.53</v>
      </c>
      <c r="R69" s="40" t="str">
        <f t="shared" si="6"/>
        <v>Призёр</v>
      </c>
    </row>
    <row r="70" spans="1:18" x14ac:dyDescent="0.3">
      <c r="A70" s="5">
        <v>64</v>
      </c>
      <c r="B70" s="35" t="s">
        <v>238</v>
      </c>
      <c r="C70" s="35" t="s">
        <v>285</v>
      </c>
      <c r="D70" s="35" t="s">
        <v>226</v>
      </c>
      <c r="E70" s="35" t="s">
        <v>113</v>
      </c>
      <c r="F70" s="7" t="str">
        <f t="shared" si="7"/>
        <v>Щ</v>
      </c>
      <c r="G70" s="7" t="str">
        <f t="shared" si="8"/>
        <v>В</v>
      </c>
      <c r="H70" s="7" t="str">
        <f t="shared" si="9"/>
        <v>А</v>
      </c>
      <c r="I70" s="37">
        <v>761301</v>
      </c>
      <c r="J70" s="44">
        <v>9</v>
      </c>
      <c r="K70" s="39" t="s">
        <v>286</v>
      </c>
      <c r="L70" s="8" t="s">
        <v>24</v>
      </c>
      <c r="M70" s="35">
        <v>26</v>
      </c>
      <c r="N70" s="35">
        <v>26</v>
      </c>
      <c r="O70" s="12">
        <f t="shared" si="4"/>
        <v>52</v>
      </c>
      <c r="P70" s="13">
        <v>100</v>
      </c>
      <c r="Q70" s="14">
        <f t="shared" si="5"/>
        <v>0.52</v>
      </c>
      <c r="R70" s="40" t="str">
        <f t="shared" si="6"/>
        <v>Призёр</v>
      </c>
    </row>
    <row r="71" spans="1:18" x14ac:dyDescent="0.3">
      <c r="A71" s="5">
        <v>65</v>
      </c>
      <c r="B71" s="35" t="s">
        <v>238</v>
      </c>
      <c r="C71" s="36" t="s">
        <v>282</v>
      </c>
      <c r="D71" s="36" t="s">
        <v>149</v>
      </c>
      <c r="E71" s="36" t="s">
        <v>113</v>
      </c>
      <c r="F71" s="7" t="str">
        <f t="shared" ref="F71:F102" si="10">LEFT(C71, 1)</f>
        <v>К</v>
      </c>
      <c r="G71" s="7" t="str">
        <f t="shared" ref="G71:G102" si="11">LEFT(D71, 1)</f>
        <v>И</v>
      </c>
      <c r="H71" s="7" t="str">
        <f t="shared" ref="H71:H102" si="12">LEFT(E71, 1)</f>
        <v>А</v>
      </c>
      <c r="I71" s="37">
        <v>761301</v>
      </c>
      <c r="J71" s="38">
        <v>9</v>
      </c>
      <c r="K71" s="39" t="s">
        <v>120</v>
      </c>
      <c r="L71" s="8" t="s">
        <v>24</v>
      </c>
      <c r="M71" s="42">
        <v>22</v>
      </c>
      <c r="N71" s="42">
        <v>28</v>
      </c>
      <c r="O71" s="12">
        <f t="shared" si="4"/>
        <v>50</v>
      </c>
      <c r="P71" s="13">
        <v>100</v>
      </c>
      <c r="Q71" s="14">
        <f t="shared" si="5"/>
        <v>0.5</v>
      </c>
      <c r="R71" s="40" t="s">
        <v>437</v>
      </c>
    </row>
    <row r="72" spans="1:18" x14ac:dyDescent="0.3">
      <c r="A72" s="5">
        <v>66</v>
      </c>
      <c r="B72" s="36" t="s">
        <v>25</v>
      </c>
      <c r="C72" s="36" t="s">
        <v>146</v>
      </c>
      <c r="D72" s="36" t="s">
        <v>147</v>
      </c>
      <c r="E72" s="36" t="s">
        <v>28</v>
      </c>
      <c r="F72" s="7" t="str">
        <f t="shared" si="10"/>
        <v>А</v>
      </c>
      <c r="G72" s="7" t="str">
        <f t="shared" si="11"/>
        <v>Д</v>
      </c>
      <c r="H72" s="7" t="str">
        <f t="shared" si="12"/>
        <v>В</v>
      </c>
      <c r="I72" s="50">
        <v>764203</v>
      </c>
      <c r="J72" s="51">
        <v>9</v>
      </c>
      <c r="K72" s="52" t="s">
        <v>41</v>
      </c>
      <c r="L72" s="8" t="s">
        <v>24</v>
      </c>
      <c r="M72" s="26">
        <v>18</v>
      </c>
      <c r="N72" s="26">
        <v>30</v>
      </c>
      <c r="O72" s="12">
        <f t="shared" ref="O72:O135" si="13">SUM(M72:N72)</f>
        <v>48</v>
      </c>
      <c r="P72" s="13">
        <v>100</v>
      </c>
      <c r="Q72" s="14">
        <f t="shared" ref="Q72:Q135" si="14">O72/P72</f>
        <v>0.48</v>
      </c>
      <c r="R72" s="13" t="str">
        <f t="shared" ref="R72:R103" si="15">IF(O72&gt;75%*P72, "Победитель", IF(O72&gt;50%*P72, "Призёр", "Участник"))</f>
        <v>Участник</v>
      </c>
    </row>
    <row r="73" spans="1:18" x14ac:dyDescent="0.3">
      <c r="A73" s="5">
        <v>67</v>
      </c>
      <c r="B73" s="35" t="s">
        <v>19</v>
      </c>
      <c r="C73" s="36" t="s">
        <v>362</v>
      </c>
      <c r="D73" s="36" t="s">
        <v>92</v>
      </c>
      <c r="E73" s="36" t="s">
        <v>293</v>
      </c>
      <c r="F73" s="7" t="str">
        <f t="shared" si="10"/>
        <v>М</v>
      </c>
      <c r="G73" s="7" t="str">
        <f t="shared" si="11"/>
        <v>И</v>
      </c>
      <c r="H73" s="7" t="str">
        <f t="shared" si="12"/>
        <v>Р</v>
      </c>
      <c r="I73" s="37">
        <v>760188</v>
      </c>
      <c r="J73" s="38">
        <v>9</v>
      </c>
      <c r="K73" s="57" t="s">
        <v>114</v>
      </c>
      <c r="L73" s="8" t="s">
        <v>24</v>
      </c>
      <c r="M73" s="42">
        <v>18</v>
      </c>
      <c r="N73" s="42">
        <v>30</v>
      </c>
      <c r="O73" s="12">
        <f t="shared" si="13"/>
        <v>48</v>
      </c>
      <c r="P73" s="13">
        <v>100</v>
      </c>
      <c r="Q73" s="14">
        <f t="shared" si="14"/>
        <v>0.48</v>
      </c>
      <c r="R73" s="13" t="str">
        <f t="shared" si="15"/>
        <v>Участник</v>
      </c>
    </row>
    <row r="74" spans="1:18" x14ac:dyDescent="0.3">
      <c r="A74" s="5">
        <v>68</v>
      </c>
      <c r="B74" s="53" t="s">
        <v>19</v>
      </c>
      <c r="C74" s="26" t="s">
        <v>46</v>
      </c>
      <c r="D74" s="26" t="s">
        <v>47</v>
      </c>
      <c r="E74" s="26" t="s">
        <v>32</v>
      </c>
      <c r="F74" s="7" t="str">
        <f t="shared" si="10"/>
        <v>С</v>
      </c>
      <c r="G74" s="7" t="str">
        <f t="shared" si="11"/>
        <v>Д</v>
      </c>
      <c r="H74" s="7" t="str">
        <f t="shared" si="12"/>
        <v>Е</v>
      </c>
      <c r="I74" s="26">
        <v>764209</v>
      </c>
      <c r="J74" s="27">
        <v>9</v>
      </c>
      <c r="K74" s="26" t="s">
        <v>48</v>
      </c>
      <c r="L74" s="8" t="s">
        <v>24</v>
      </c>
      <c r="M74" s="26">
        <v>24</v>
      </c>
      <c r="N74" s="26">
        <v>22</v>
      </c>
      <c r="O74" s="12">
        <f t="shared" si="13"/>
        <v>46</v>
      </c>
      <c r="P74" s="13">
        <v>100</v>
      </c>
      <c r="Q74" s="14">
        <f t="shared" si="14"/>
        <v>0.46</v>
      </c>
      <c r="R74" s="13" t="str">
        <f t="shared" si="15"/>
        <v>Участник</v>
      </c>
    </row>
    <row r="75" spans="1:18" x14ac:dyDescent="0.3">
      <c r="A75" s="5">
        <v>69</v>
      </c>
      <c r="B75" s="35" t="s">
        <v>238</v>
      </c>
      <c r="C75" s="36" t="s">
        <v>256</v>
      </c>
      <c r="D75" s="36" t="s">
        <v>124</v>
      </c>
      <c r="E75" s="36"/>
      <c r="F75" s="7" t="str">
        <f t="shared" si="10"/>
        <v>К</v>
      </c>
      <c r="G75" s="7" t="str">
        <f t="shared" si="11"/>
        <v>А</v>
      </c>
      <c r="H75" s="7" t="str">
        <f t="shared" si="12"/>
        <v/>
      </c>
      <c r="I75" s="37">
        <v>766104</v>
      </c>
      <c r="J75" s="44">
        <v>9</v>
      </c>
      <c r="K75" s="36" t="s">
        <v>257</v>
      </c>
      <c r="L75" s="8" t="s">
        <v>24</v>
      </c>
      <c r="M75" s="42">
        <v>22</v>
      </c>
      <c r="N75" s="42">
        <v>24</v>
      </c>
      <c r="O75" s="12">
        <f t="shared" si="13"/>
        <v>46</v>
      </c>
      <c r="P75" s="13">
        <v>100</v>
      </c>
      <c r="Q75" s="14">
        <f t="shared" si="14"/>
        <v>0.46</v>
      </c>
      <c r="R75" s="13" t="str">
        <f t="shared" si="15"/>
        <v>Участник</v>
      </c>
    </row>
    <row r="76" spans="1:18" x14ac:dyDescent="0.3">
      <c r="A76" s="5">
        <v>70</v>
      </c>
      <c r="B76" s="35" t="s">
        <v>25</v>
      </c>
      <c r="C76" s="36" t="s">
        <v>432</v>
      </c>
      <c r="D76" s="36" t="s">
        <v>433</v>
      </c>
      <c r="E76" s="36" t="s">
        <v>28</v>
      </c>
      <c r="F76" s="7" t="str">
        <f t="shared" si="10"/>
        <v>З</v>
      </c>
      <c r="G76" s="7" t="str">
        <f t="shared" si="11"/>
        <v>С</v>
      </c>
      <c r="H76" s="7" t="str">
        <f t="shared" si="12"/>
        <v>В</v>
      </c>
      <c r="I76" s="37">
        <v>763282</v>
      </c>
      <c r="J76" s="38">
        <v>9</v>
      </c>
      <c r="K76" s="39">
        <v>903</v>
      </c>
      <c r="L76" s="8" t="s">
        <v>24</v>
      </c>
      <c r="M76" s="26">
        <v>20</v>
      </c>
      <c r="N76" s="26">
        <v>26</v>
      </c>
      <c r="O76" s="12">
        <f t="shared" si="13"/>
        <v>46</v>
      </c>
      <c r="P76" s="13">
        <v>100</v>
      </c>
      <c r="Q76" s="14">
        <f t="shared" si="14"/>
        <v>0.46</v>
      </c>
      <c r="R76" s="13" t="str">
        <f t="shared" si="15"/>
        <v>Участник</v>
      </c>
    </row>
    <row r="77" spans="1:18" x14ac:dyDescent="0.3">
      <c r="A77" s="5">
        <v>71</v>
      </c>
      <c r="B77" s="35" t="s">
        <v>19</v>
      </c>
      <c r="C77" s="36" t="s">
        <v>434</v>
      </c>
      <c r="D77" s="36" t="s">
        <v>226</v>
      </c>
      <c r="E77" s="36" t="s">
        <v>79</v>
      </c>
      <c r="F77" s="7" t="str">
        <f t="shared" si="10"/>
        <v>К</v>
      </c>
      <c r="G77" s="7" t="str">
        <f t="shared" si="11"/>
        <v>В</v>
      </c>
      <c r="H77" s="7" t="str">
        <f t="shared" si="12"/>
        <v>А</v>
      </c>
      <c r="I77" s="37">
        <v>763282</v>
      </c>
      <c r="J77" s="38">
        <v>9</v>
      </c>
      <c r="K77" s="39">
        <v>904</v>
      </c>
      <c r="L77" s="8" t="s">
        <v>24</v>
      </c>
      <c r="M77" s="26">
        <v>26</v>
      </c>
      <c r="N77" s="26">
        <v>20</v>
      </c>
      <c r="O77" s="12">
        <f t="shared" si="13"/>
        <v>46</v>
      </c>
      <c r="P77" s="13">
        <v>100</v>
      </c>
      <c r="Q77" s="14">
        <f t="shared" si="14"/>
        <v>0.46</v>
      </c>
      <c r="R77" s="13" t="str">
        <f t="shared" si="15"/>
        <v>Участник</v>
      </c>
    </row>
    <row r="78" spans="1:18" x14ac:dyDescent="0.3">
      <c r="A78" s="5">
        <v>72</v>
      </c>
      <c r="B78" s="35" t="s">
        <v>238</v>
      </c>
      <c r="C78" s="36" t="s">
        <v>283</v>
      </c>
      <c r="D78" s="36" t="s">
        <v>50</v>
      </c>
      <c r="E78" s="36" t="s">
        <v>173</v>
      </c>
      <c r="F78" s="7" t="str">
        <f t="shared" si="10"/>
        <v>С</v>
      </c>
      <c r="G78" s="7" t="str">
        <f t="shared" si="11"/>
        <v>А</v>
      </c>
      <c r="H78" s="7" t="str">
        <f t="shared" si="12"/>
        <v>М</v>
      </c>
      <c r="I78" s="37">
        <v>761301</v>
      </c>
      <c r="J78" s="38">
        <v>9</v>
      </c>
      <c r="K78" s="39" t="s">
        <v>284</v>
      </c>
      <c r="L78" s="8" t="s">
        <v>24</v>
      </c>
      <c r="M78" s="42">
        <v>18</v>
      </c>
      <c r="N78" s="42">
        <v>26</v>
      </c>
      <c r="O78" s="12">
        <f t="shared" si="13"/>
        <v>44</v>
      </c>
      <c r="P78" s="13">
        <v>100</v>
      </c>
      <c r="Q78" s="14">
        <f t="shared" si="14"/>
        <v>0.44</v>
      </c>
      <c r="R78" s="13" t="str">
        <f t="shared" si="15"/>
        <v>Участник</v>
      </c>
    </row>
    <row r="79" spans="1:18" x14ac:dyDescent="0.3">
      <c r="A79" s="5">
        <v>73</v>
      </c>
      <c r="B79" s="35" t="s">
        <v>19</v>
      </c>
      <c r="C79" s="35" t="s">
        <v>169</v>
      </c>
      <c r="D79" s="35" t="s">
        <v>96</v>
      </c>
      <c r="E79" s="35" t="s">
        <v>170</v>
      </c>
      <c r="F79" s="7" t="str">
        <f t="shared" si="10"/>
        <v>З</v>
      </c>
      <c r="G79" s="7" t="str">
        <f t="shared" si="11"/>
        <v>Е</v>
      </c>
      <c r="H79" s="7" t="str">
        <f t="shared" si="12"/>
        <v>В</v>
      </c>
      <c r="I79" s="35">
        <v>760184</v>
      </c>
      <c r="J79" s="44">
        <v>9</v>
      </c>
      <c r="K79" s="35" t="s">
        <v>94</v>
      </c>
      <c r="L79" s="8" t="s">
        <v>24</v>
      </c>
      <c r="M79" s="35">
        <v>14</v>
      </c>
      <c r="N79" s="35">
        <v>28</v>
      </c>
      <c r="O79" s="12">
        <f t="shared" si="13"/>
        <v>42</v>
      </c>
      <c r="P79" s="13">
        <v>100</v>
      </c>
      <c r="Q79" s="14">
        <f t="shared" si="14"/>
        <v>0.42</v>
      </c>
      <c r="R79" s="13" t="str">
        <f t="shared" si="15"/>
        <v>Участник</v>
      </c>
    </row>
    <row r="80" spans="1:18" x14ac:dyDescent="0.3">
      <c r="A80" s="5">
        <v>74</v>
      </c>
      <c r="B80" s="35" t="s">
        <v>25</v>
      </c>
      <c r="C80" s="41" t="s">
        <v>317</v>
      </c>
      <c r="D80" s="36" t="s">
        <v>35</v>
      </c>
      <c r="E80" s="36" t="s">
        <v>85</v>
      </c>
      <c r="F80" s="7" t="str">
        <f t="shared" si="10"/>
        <v>Г</v>
      </c>
      <c r="G80" s="7" t="str">
        <f t="shared" si="11"/>
        <v>А</v>
      </c>
      <c r="H80" s="7" t="str">
        <f t="shared" si="12"/>
        <v>А</v>
      </c>
      <c r="I80" s="37">
        <v>766105</v>
      </c>
      <c r="J80" s="38">
        <v>9</v>
      </c>
      <c r="K80" s="42" t="s">
        <v>318</v>
      </c>
      <c r="L80" s="8" t="s">
        <v>24</v>
      </c>
      <c r="M80" s="42">
        <v>16</v>
      </c>
      <c r="N80" s="42">
        <v>22</v>
      </c>
      <c r="O80" s="12">
        <f t="shared" si="13"/>
        <v>38</v>
      </c>
      <c r="P80" s="13">
        <v>100</v>
      </c>
      <c r="Q80" s="14">
        <f t="shared" si="14"/>
        <v>0.38</v>
      </c>
      <c r="R80" s="13" t="str">
        <f t="shared" si="15"/>
        <v>Участник</v>
      </c>
    </row>
    <row r="81" spans="1:18" x14ac:dyDescent="0.3">
      <c r="A81" s="5">
        <v>75</v>
      </c>
      <c r="B81" s="36" t="s">
        <v>19</v>
      </c>
      <c r="C81" s="36" t="s">
        <v>148</v>
      </c>
      <c r="D81" s="36" t="s">
        <v>149</v>
      </c>
      <c r="E81" s="36" t="s">
        <v>125</v>
      </c>
      <c r="F81" s="7" t="str">
        <f t="shared" si="10"/>
        <v>Г</v>
      </c>
      <c r="G81" s="7" t="str">
        <f t="shared" si="11"/>
        <v>И</v>
      </c>
      <c r="H81" s="7" t="str">
        <f t="shared" si="12"/>
        <v>П</v>
      </c>
      <c r="I81" s="50">
        <v>764203</v>
      </c>
      <c r="J81" s="51">
        <v>9</v>
      </c>
      <c r="K81" s="52" t="s">
        <v>45</v>
      </c>
      <c r="L81" s="8" t="s">
        <v>24</v>
      </c>
      <c r="M81" s="26">
        <v>20</v>
      </c>
      <c r="N81" s="26">
        <v>20</v>
      </c>
      <c r="O81" s="12">
        <f t="shared" si="13"/>
        <v>40</v>
      </c>
      <c r="P81" s="13">
        <v>100</v>
      </c>
      <c r="Q81" s="14">
        <f t="shared" si="14"/>
        <v>0.4</v>
      </c>
      <c r="R81" s="13" t="str">
        <f t="shared" si="15"/>
        <v>Участник</v>
      </c>
    </row>
    <row r="82" spans="1:18" x14ac:dyDescent="0.3">
      <c r="A82" s="5">
        <v>76</v>
      </c>
      <c r="B82" s="35" t="s">
        <v>238</v>
      </c>
      <c r="C82" s="35" t="s">
        <v>251</v>
      </c>
      <c r="D82" s="35" t="s">
        <v>252</v>
      </c>
      <c r="E82" s="35"/>
      <c r="F82" s="7" t="str">
        <f t="shared" si="10"/>
        <v>К</v>
      </c>
      <c r="G82" s="7" t="str">
        <f t="shared" si="11"/>
        <v>П</v>
      </c>
      <c r="H82" s="7" t="str">
        <f t="shared" si="12"/>
        <v/>
      </c>
      <c r="I82" s="37">
        <v>766104</v>
      </c>
      <c r="J82" s="44">
        <v>9</v>
      </c>
      <c r="K82" s="39" t="s">
        <v>253</v>
      </c>
      <c r="L82" s="8" t="s">
        <v>24</v>
      </c>
      <c r="M82" s="35">
        <v>20</v>
      </c>
      <c r="N82" s="35">
        <v>20</v>
      </c>
      <c r="O82" s="12">
        <f t="shared" si="13"/>
        <v>40</v>
      </c>
      <c r="P82" s="13">
        <v>100</v>
      </c>
      <c r="Q82" s="14">
        <f t="shared" si="14"/>
        <v>0.4</v>
      </c>
      <c r="R82" s="13" t="str">
        <f t="shared" si="15"/>
        <v>Участник</v>
      </c>
    </row>
    <row r="83" spans="1:18" x14ac:dyDescent="0.3">
      <c r="A83" s="5">
        <v>77</v>
      </c>
      <c r="B83" s="62" t="s">
        <v>25</v>
      </c>
      <c r="C83" s="62" t="s">
        <v>272</v>
      </c>
      <c r="D83" s="62" t="s">
        <v>61</v>
      </c>
      <c r="E83" s="62" t="s">
        <v>133</v>
      </c>
      <c r="F83" s="7" t="str">
        <f t="shared" si="10"/>
        <v>Т</v>
      </c>
      <c r="G83" s="7" t="str">
        <f t="shared" si="11"/>
        <v>Е</v>
      </c>
      <c r="H83" s="7" t="str">
        <f t="shared" si="12"/>
        <v>Е</v>
      </c>
      <c r="I83" s="62">
        <v>760244</v>
      </c>
      <c r="J83" s="63">
        <v>9</v>
      </c>
      <c r="K83" s="62" t="s">
        <v>97</v>
      </c>
      <c r="L83" s="8" t="s">
        <v>24</v>
      </c>
      <c r="M83" s="35">
        <v>18</v>
      </c>
      <c r="N83" s="35">
        <v>22</v>
      </c>
      <c r="O83" s="12">
        <f t="shared" si="13"/>
        <v>40</v>
      </c>
      <c r="P83" s="13">
        <v>100</v>
      </c>
      <c r="Q83" s="14">
        <f t="shared" si="14"/>
        <v>0.4</v>
      </c>
      <c r="R83" s="13" t="str">
        <f t="shared" si="15"/>
        <v>Участник</v>
      </c>
    </row>
    <row r="84" spans="1:18" x14ac:dyDescent="0.3">
      <c r="A84" s="5">
        <v>78</v>
      </c>
      <c r="B84" s="35" t="s">
        <v>25</v>
      </c>
      <c r="C84" s="36" t="s">
        <v>319</v>
      </c>
      <c r="D84" s="36" t="s">
        <v>35</v>
      </c>
      <c r="E84" s="36" t="s">
        <v>103</v>
      </c>
      <c r="F84" s="7" t="str">
        <f t="shared" si="10"/>
        <v>П</v>
      </c>
      <c r="G84" s="7" t="str">
        <f t="shared" si="11"/>
        <v>А</v>
      </c>
      <c r="H84" s="7" t="str">
        <f t="shared" si="12"/>
        <v>М</v>
      </c>
      <c r="I84" s="37">
        <v>766105</v>
      </c>
      <c r="J84" s="38">
        <v>9</v>
      </c>
      <c r="K84" s="42" t="s">
        <v>320</v>
      </c>
      <c r="L84" s="8" t="s">
        <v>24</v>
      </c>
      <c r="M84" s="42">
        <v>16</v>
      </c>
      <c r="N84" s="42">
        <v>24</v>
      </c>
      <c r="O84" s="12">
        <f t="shared" si="13"/>
        <v>40</v>
      </c>
      <c r="P84" s="13">
        <v>100</v>
      </c>
      <c r="Q84" s="14">
        <f t="shared" si="14"/>
        <v>0.4</v>
      </c>
      <c r="R84" s="13" t="str">
        <f t="shared" si="15"/>
        <v>Участник</v>
      </c>
    </row>
    <row r="85" spans="1:18" x14ac:dyDescent="0.3">
      <c r="A85" s="5">
        <v>79</v>
      </c>
      <c r="B85" s="35" t="s">
        <v>19</v>
      </c>
      <c r="C85" s="36" t="s">
        <v>363</v>
      </c>
      <c r="D85" s="36" t="s">
        <v>112</v>
      </c>
      <c r="E85" s="36" t="s">
        <v>364</v>
      </c>
      <c r="F85" s="7" t="str">
        <f t="shared" si="10"/>
        <v>А</v>
      </c>
      <c r="G85" s="7" t="str">
        <f t="shared" si="11"/>
        <v>Д</v>
      </c>
      <c r="H85" s="7" t="str">
        <f t="shared" si="12"/>
        <v>Л</v>
      </c>
      <c r="I85" s="37">
        <v>760188</v>
      </c>
      <c r="J85" s="38">
        <v>9</v>
      </c>
      <c r="K85" s="57" t="s">
        <v>94</v>
      </c>
      <c r="L85" s="8" t="s">
        <v>24</v>
      </c>
      <c r="M85" s="42">
        <v>14</v>
      </c>
      <c r="N85" s="42">
        <v>26</v>
      </c>
      <c r="O85" s="12">
        <f t="shared" si="13"/>
        <v>40</v>
      </c>
      <c r="P85" s="13">
        <v>100</v>
      </c>
      <c r="Q85" s="14">
        <f t="shared" si="14"/>
        <v>0.4</v>
      </c>
      <c r="R85" s="13" t="str">
        <f t="shared" si="15"/>
        <v>Участник</v>
      </c>
    </row>
    <row r="86" spans="1:18" x14ac:dyDescent="0.3">
      <c r="A86" s="5">
        <v>80</v>
      </c>
      <c r="B86" s="35" t="s">
        <v>19</v>
      </c>
      <c r="C86" s="41" t="s">
        <v>428</v>
      </c>
      <c r="D86" s="36" t="s">
        <v>71</v>
      </c>
      <c r="E86" s="36" t="s">
        <v>429</v>
      </c>
      <c r="F86" s="7" t="str">
        <f t="shared" si="10"/>
        <v>Е</v>
      </c>
      <c r="G86" s="7" t="str">
        <f t="shared" si="11"/>
        <v>Д</v>
      </c>
      <c r="H86" s="7" t="str">
        <f t="shared" si="12"/>
        <v>М</v>
      </c>
      <c r="I86" s="37">
        <v>763282</v>
      </c>
      <c r="J86" s="38">
        <v>9</v>
      </c>
      <c r="K86" s="57">
        <v>901</v>
      </c>
      <c r="L86" s="8" t="s">
        <v>24</v>
      </c>
      <c r="M86" s="26">
        <v>10</v>
      </c>
      <c r="N86" s="26">
        <v>30</v>
      </c>
      <c r="O86" s="12">
        <f t="shared" si="13"/>
        <v>40</v>
      </c>
      <c r="P86" s="13">
        <v>100</v>
      </c>
      <c r="Q86" s="14">
        <f t="shared" si="14"/>
        <v>0.4</v>
      </c>
      <c r="R86" s="13" t="str">
        <f t="shared" si="15"/>
        <v>Участник</v>
      </c>
    </row>
    <row r="87" spans="1:18" x14ac:dyDescent="0.3">
      <c r="A87" s="5">
        <v>81</v>
      </c>
      <c r="B87" s="28" t="s">
        <v>19</v>
      </c>
      <c r="C87" s="28" t="s">
        <v>91</v>
      </c>
      <c r="D87" s="28" t="s">
        <v>92</v>
      </c>
      <c r="E87" s="28" t="s">
        <v>93</v>
      </c>
      <c r="F87" s="7" t="str">
        <f t="shared" si="10"/>
        <v>Б</v>
      </c>
      <c r="G87" s="7" t="str">
        <f t="shared" si="11"/>
        <v>И</v>
      </c>
      <c r="H87" s="7" t="str">
        <f t="shared" si="12"/>
        <v>А</v>
      </c>
      <c r="I87" s="43">
        <v>763106</v>
      </c>
      <c r="J87" s="30">
        <v>9</v>
      </c>
      <c r="K87" s="31" t="s">
        <v>94</v>
      </c>
      <c r="L87" s="8" t="s">
        <v>24</v>
      </c>
      <c r="M87" s="26">
        <v>18</v>
      </c>
      <c r="N87" s="26">
        <v>20</v>
      </c>
      <c r="O87" s="12">
        <f t="shared" si="13"/>
        <v>38</v>
      </c>
      <c r="P87" s="13">
        <v>100</v>
      </c>
      <c r="Q87" s="14">
        <f t="shared" si="14"/>
        <v>0.38</v>
      </c>
      <c r="R87" s="13" t="str">
        <f t="shared" si="15"/>
        <v>Участник</v>
      </c>
    </row>
    <row r="88" spans="1:18" x14ac:dyDescent="0.3">
      <c r="A88" s="5">
        <v>82</v>
      </c>
      <c r="B88" s="35" t="s">
        <v>238</v>
      </c>
      <c r="C88" s="36" t="s">
        <v>74</v>
      </c>
      <c r="D88" s="36" t="s">
        <v>249</v>
      </c>
      <c r="E88" s="36" t="s">
        <v>170</v>
      </c>
      <c r="F88" s="7" t="str">
        <f t="shared" si="10"/>
        <v>К</v>
      </c>
      <c r="G88" s="7" t="str">
        <f t="shared" si="11"/>
        <v>С</v>
      </c>
      <c r="H88" s="7" t="str">
        <f t="shared" si="12"/>
        <v>В</v>
      </c>
      <c r="I88" s="37">
        <v>766104</v>
      </c>
      <c r="J88" s="38">
        <v>9</v>
      </c>
      <c r="K88" s="39" t="s">
        <v>250</v>
      </c>
      <c r="L88" s="8" t="s">
        <v>24</v>
      </c>
      <c r="M88" s="42">
        <v>22</v>
      </c>
      <c r="N88" s="42">
        <v>16</v>
      </c>
      <c r="O88" s="12">
        <f t="shared" si="13"/>
        <v>38</v>
      </c>
      <c r="P88" s="13">
        <v>100</v>
      </c>
      <c r="Q88" s="14">
        <f t="shared" si="14"/>
        <v>0.38</v>
      </c>
      <c r="R88" s="13" t="str">
        <f t="shared" si="15"/>
        <v>Участник</v>
      </c>
    </row>
    <row r="89" spans="1:18" x14ac:dyDescent="0.3">
      <c r="A89" s="5">
        <v>83</v>
      </c>
      <c r="B89" s="45" t="s">
        <v>19</v>
      </c>
      <c r="C89" s="45" t="s">
        <v>296</v>
      </c>
      <c r="D89" s="45" t="s">
        <v>297</v>
      </c>
      <c r="E89" s="45" t="s">
        <v>177</v>
      </c>
      <c r="F89" s="7" t="str">
        <f t="shared" si="10"/>
        <v>Р</v>
      </c>
      <c r="G89" s="7" t="str">
        <f t="shared" si="11"/>
        <v>Б</v>
      </c>
      <c r="H89" s="7" t="str">
        <f t="shared" si="12"/>
        <v>И</v>
      </c>
      <c r="I89" s="45">
        <v>760243</v>
      </c>
      <c r="J89" s="48">
        <v>9</v>
      </c>
      <c r="K89" s="45" t="s">
        <v>298</v>
      </c>
      <c r="L89" s="8" t="s">
        <v>24</v>
      </c>
      <c r="M89" s="45">
        <v>14</v>
      </c>
      <c r="N89" s="45">
        <v>22</v>
      </c>
      <c r="O89" s="12">
        <f t="shared" si="13"/>
        <v>36</v>
      </c>
      <c r="P89" s="13">
        <v>100</v>
      </c>
      <c r="Q89" s="14">
        <f t="shared" si="14"/>
        <v>0.36</v>
      </c>
      <c r="R89" s="13" t="str">
        <f t="shared" si="15"/>
        <v>Участник</v>
      </c>
    </row>
    <row r="90" spans="1:18" x14ac:dyDescent="0.3">
      <c r="A90" s="5">
        <v>84</v>
      </c>
      <c r="B90" s="35" t="s">
        <v>19</v>
      </c>
      <c r="C90" s="36" t="s">
        <v>117</v>
      </c>
      <c r="D90" s="36" t="s">
        <v>118</v>
      </c>
      <c r="E90" s="36" t="s">
        <v>119</v>
      </c>
      <c r="F90" s="7" t="str">
        <f t="shared" si="10"/>
        <v>Х</v>
      </c>
      <c r="G90" s="7" t="str">
        <f t="shared" si="11"/>
        <v>К</v>
      </c>
      <c r="H90" s="7" t="str">
        <f t="shared" si="12"/>
        <v>Ш</v>
      </c>
      <c r="I90" s="28">
        <v>763113</v>
      </c>
      <c r="J90" s="44">
        <v>9</v>
      </c>
      <c r="K90" s="36" t="s">
        <v>120</v>
      </c>
      <c r="L90" s="8" t="s">
        <v>24</v>
      </c>
      <c r="M90" s="26">
        <v>21</v>
      </c>
      <c r="N90" s="26">
        <v>14</v>
      </c>
      <c r="O90" s="12">
        <f t="shared" si="13"/>
        <v>35</v>
      </c>
      <c r="P90" s="13">
        <v>100</v>
      </c>
      <c r="Q90" s="14">
        <f t="shared" si="14"/>
        <v>0.35</v>
      </c>
      <c r="R90" s="13" t="str">
        <f t="shared" si="15"/>
        <v>Участник</v>
      </c>
    </row>
    <row r="91" spans="1:18" x14ac:dyDescent="0.3">
      <c r="A91" s="5">
        <v>85</v>
      </c>
      <c r="B91" s="35" t="s">
        <v>19</v>
      </c>
      <c r="C91" s="36" t="s">
        <v>179</v>
      </c>
      <c r="D91" s="36" t="s">
        <v>167</v>
      </c>
      <c r="E91" s="36" t="s">
        <v>180</v>
      </c>
      <c r="F91" s="7" t="str">
        <f t="shared" si="10"/>
        <v>С</v>
      </c>
      <c r="G91" s="7" t="str">
        <f t="shared" si="11"/>
        <v>К</v>
      </c>
      <c r="H91" s="7" t="str">
        <f t="shared" si="12"/>
        <v>В</v>
      </c>
      <c r="I91" s="42">
        <v>760184</v>
      </c>
      <c r="J91" s="44">
        <v>9</v>
      </c>
      <c r="K91" s="36" t="s">
        <v>181</v>
      </c>
      <c r="L91" s="8" t="s">
        <v>24</v>
      </c>
      <c r="M91" s="42">
        <v>6</v>
      </c>
      <c r="N91" s="42">
        <v>28</v>
      </c>
      <c r="O91" s="12">
        <f t="shared" si="13"/>
        <v>34</v>
      </c>
      <c r="P91" s="13">
        <v>100</v>
      </c>
      <c r="Q91" s="14">
        <f t="shared" si="14"/>
        <v>0.34</v>
      </c>
      <c r="R91" s="13" t="str">
        <f t="shared" si="15"/>
        <v>Участник</v>
      </c>
    </row>
    <row r="92" spans="1:18" x14ac:dyDescent="0.3">
      <c r="A92" s="5">
        <v>86</v>
      </c>
      <c r="B92" s="35" t="s">
        <v>19</v>
      </c>
      <c r="C92" s="36" t="s">
        <v>187</v>
      </c>
      <c r="D92" s="36" t="s">
        <v>188</v>
      </c>
      <c r="E92" s="36" t="s">
        <v>72</v>
      </c>
      <c r="F92" s="7" t="str">
        <f t="shared" si="10"/>
        <v>Р</v>
      </c>
      <c r="G92" s="7" t="str">
        <f t="shared" si="11"/>
        <v>Г</v>
      </c>
      <c r="H92" s="7" t="str">
        <f t="shared" si="12"/>
        <v>С</v>
      </c>
      <c r="I92" s="42">
        <v>760184</v>
      </c>
      <c r="J92" s="44">
        <v>9</v>
      </c>
      <c r="K92" s="36" t="s">
        <v>120</v>
      </c>
      <c r="L92" s="8" t="s">
        <v>24</v>
      </c>
      <c r="M92" s="42">
        <v>12</v>
      </c>
      <c r="N92" s="42">
        <v>22</v>
      </c>
      <c r="O92" s="12">
        <f t="shared" si="13"/>
        <v>34</v>
      </c>
      <c r="P92" s="13">
        <v>100</v>
      </c>
      <c r="Q92" s="14">
        <f t="shared" si="14"/>
        <v>0.34</v>
      </c>
      <c r="R92" s="13" t="str">
        <f t="shared" si="15"/>
        <v>Участник</v>
      </c>
    </row>
    <row r="93" spans="1:18" x14ac:dyDescent="0.3">
      <c r="A93" s="5">
        <v>87</v>
      </c>
      <c r="B93" s="62" t="s">
        <v>19</v>
      </c>
      <c r="C93" s="62" t="s">
        <v>254</v>
      </c>
      <c r="D93" s="62" t="s">
        <v>92</v>
      </c>
      <c r="E93" s="62" t="s">
        <v>93</v>
      </c>
      <c r="F93" s="7" t="str">
        <f t="shared" si="10"/>
        <v>Ф</v>
      </c>
      <c r="G93" s="7" t="str">
        <f t="shared" si="11"/>
        <v>И</v>
      </c>
      <c r="H93" s="7" t="str">
        <f t="shared" si="12"/>
        <v>А</v>
      </c>
      <c r="I93" s="37">
        <v>766104</v>
      </c>
      <c r="J93" s="63">
        <v>9</v>
      </c>
      <c r="K93" s="39" t="s">
        <v>255</v>
      </c>
      <c r="L93" s="8" t="s">
        <v>24</v>
      </c>
      <c r="M93" s="35">
        <v>16</v>
      </c>
      <c r="N93" s="35">
        <v>18</v>
      </c>
      <c r="O93" s="12">
        <f t="shared" si="13"/>
        <v>34</v>
      </c>
      <c r="P93" s="13">
        <v>100</v>
      </c>
      <c r="Q93" s="14">
        <f t="shared" si="14"/>
        <v>0.34</v>
      </c>
      <c r="R93" s="13" t="str">
        <f t="shared" si="15"/>
        <v>Участник</v>
      </c>
    </row>
    <row r="94" spans="1:18" x14ac:dyDescent="0.3">
      <c r="A94" s="5">
        <v>88</v>
      </c>
      <c r="B94" s="36" t="s">
        <v>25</v>
      </c>
      <c r="C94" s="36" t="s">
        <v>145</v>
      </c>
      <c r="D94" s="36" t="s">
        <v>99</v>
      </c>
      <c r="E94" s="36" t="s">
        <v>100</v>
      </c>
      <c r="F94" s="7" t="str">
        <f t="shared" si="10"/>
        <v>Х</v>
      </c>
      <c r="G94" s="7" t="str">
        <f t="shared" si="11"/>
        <v>Д</v>
      </c>
      <c r="H94" s="7" t="str">
        <f t="shared" si="12"/>
        <v>Р</v>
      </c>
      <c r="I94" s="50">
        <v>764203</v>
      </c>
      <c r="J94" s="51">
        <v>9</v>
      </c>
      <c r="K94" s="52" t="s">
        <v>37</v>
      </c>
      <c r="L94" s="8" t="s">
        <v>24</v>
      </c>
      <c r="M94" s="26">
        <v>12</v>
      </c>
      <c r="N94" s="26">
        <v>20</v>
      </c>
      <c r="O94" s="12">
        <f t="shared" si="13"/>
        <v>32</v>
      </c>
      <c r="P94" s="13">
        <v>100</v>
      </c>
      <c r="Q94" s="14">
        <f t="shared" si="14"/>
        <v>0.32</v>
      </c>
      <c r="R94" s="13" t="str">
        <f t="shared" si="15"/>
        <v>Участник</v>
      </c>
    </row>
    <row r="95" spans="1:18" x14ac:dyDescent="0.3">
      <c r="A95" s="5">
        <v>89</v>
      </c>
      <c r="B95" s="35" t="s">
        <v>25</v>
      </c>
      <c r="C95" s="36" t="s">
        <v>273</v>
      </c>
      <c r="D95" s="36" t="s">
        <v>154</v>
      </c>
      <c r="E95" s="36" t="s">
        <v>274</v>
      </c>
      <c r="F95" s="7" t="str">
        <f t="shared" si="10"/>
        <v>Ш</v>
      </c>
      <c r="G95" s="7" t="str">
        <f t="shared" si="11"/>
        <v>С</v>
      </c>
      <c r="H95" s="7" t="str">
        <f t="shared" si="12"/>
        <v>Р</v>
      </c>
      <c r="I95" s="42">
        <v>760244</v>
      </c>
      <c r="J95" s="44">
        <v>9</v>
      </c>
      <c r="K95" s="36" t="s">
        <v>114</v>
      </c>
      <c r="L95" s="8" t="s">
        <v>24</v>
      </c>
      <c r="M95" s="42">
        <v>12</v>
      </c>
      <c r="N95" s="42">
        <v>20</v>
      </c>
      <c r="O95" s="12">
        <f t="shared" si="13"/>
        <v>32</v>
      </c>
      <c r="P95" s="13">
        <v>100</v>
      </c>
      <c r="Q95" s="14">
        <f t="shared" si="14"/>
        <v>0.32</v>
      </c>
      <c r="R95" s="13" t="str">
        <f t="shared" si="15"/>
        <v>Участник</v>
      </c>
    </row>
    <row r="96" spans="1:18" x14ac:dyDescent="0.3">
      <c r="A96" s="5">
        <v>90</v>
      </c>
      <c r="B96" s="45" t="s">
        <v>19</v>
      </c>
      <c r="C96" s="46" t="s">
        <v>290</v>
      </c>
      <c r="D96" s="46" t="s">
        <v>258</v>
      </c>
      <c r="E96" s="46" t="s">
        <v>175</v>
      </c>
      <c r="F96" s="7" t="str">
        <f t="shared" si="10"/>
        <v>Р</v>
      </c>
      <c r="G96" s="7" t="str">
        <f t="shared" si="11"/>
        <v>Н</v>
      </c>
      <c r="H96" s="7" t="str">
        <f t="shared" si="12"/>
        <v>Д</v>
      </c>
      <c r="I96" s="47">
        <v>760243</v>
      </c>
      <c r="J96" s="48">
        <v>9</v>
      </c>
      <c r="K96" s="64" t="s">
        <v>257</v>
      </c>
      <c r="L96" s="8" t="s">
        <v>24</v>
      </c>
      <c r="M96" s="47">
        <v>10</v>
      </c>
      <c r="N96" s="47">
        <v>22</v>
      </c>
      <c r="O96" s="12">
        <f t="shared" si="13"/>
        <v>32</v>
      </c>
      <c r="P96" s="13">
        <v>100</v>
      </c>
      <c r="Q96" s="14">
        <f t="shared" si="14"/>
        <v>0.32</v>
      </c>
      <c r="R96" s="13" t="str">
        <f t="shared" si="15"/>
        <v>Участник</v>
      </c>
    </row>
    <row r="97" spans="1:18" x14ac:dyDescent="0.3">
      <c r="A97" s="5">
        <v>91</v>
      </c>
      <c r="B97" s="35" t="s">
        <v>19</v>
      </c>
      <c r="C97" s="36" t="s">
        <v>435</v>
      </c>
      <c r="D97" s="36" t="s">
        <v>258</v>
      </c>
      <c r="E97" s="36" t="s">
        <v>436</v>
      </c>
      <c r="F97" s="7" t="str">
        <f t="shared" si="10"/>
        <v>М</v>
      </c>
      <c r="G97" s="7" t="str">
        <f t="shared" si="11"/>
        <v>Н</v>
      </c>
      <c r="H97" s="7" t="str">
        <f t="shared" si="12"/>
        <v>В</v>
      </c>
      <c r="I97" s="37">
        <v>763282</v>
      </c>
      <c r="J97" s="38">
        <v>9</v>
      </c>
      <c r="K97" s="39">
        <v>904</v>
      </c>
      <c r="L97" s="8" t="s">
        <v>24</v>
      </c>
      <c r="M97" s="26">
        <v>10</v>
      </c>
      <c r="N97" s="26">
        <v>21</v>
      </c>
      <c r="O97" s="12">
        <f t="shared" si="13"/>
        <v>31</v>
      </c>
      <c r="P97" s="13">
        <v>100</v>
      </c>
      <c r="Q97" s="14">
        <f t="shared" si="14"/>
        <v>0.31</v>
      </c>
      <c r="R97" s="13" t="str">
        <f t="shared" si="15"/>
        <v>Участник</v>
      </c>
    </row>
    <row r="98" spans="1:18" x14ac:dyDescent="0.3">
      <c r="A98" s="5">
        <v>92</v>
      </c>
      <c r="B98" s="62" t="s">
        <v>19</v>
      </c>
      <c r="C98" s="62" t="s">
        <v>171</v>
      </c>
      <c r="D98" s="62" t="s">
        <v>172</v>
      </c>
      <c r="E98" s="62" t="s">
        <v>173</v>
      </c>
      <c r="F98" s="7" t="str">
        <f t="shared" si="10"/>
        <v>К</v>
      </c>
      <c r="G98" s="7" t="str">
        <f t="shared" si="11"/>
        <v>Д</v>
      </c>
      <c r="H98" s="7" t="str">
        <f t="shared" si="12"/>
        <v>М</v>
      </c>
      <c r="I98" s="62">
        <v>760184</v>
      </c>
      <c r="J98" s="63">
        <v>9</v>
      </c>
      <c r="K98" s="62" t="s">
        <v>97</v>
      </c>
      <c r="L98" s="8" t="s">
        <v>24</v>
      </c>
      <c r="M98" s="35">
        <v>12</v>
      </c>
      <c r="N98" s="35">
        <v>16</v>
      </c>
      <c r="O98" s="12">
        <f t="shared" si="13"/>
        <v>28</v>
      </c>
      <c r="P98" s="13">
        <v>100</v>
      </c>
      <c r="Q98" s="14">
        <f t="shared" si="14"/>
        <v>0.28000000000000003</v>
      </c>
      <c r="R98" s="13" t="str">
        <f t="shared" si="15"/>
        <v>Участник</v>
      </c>
    </row>
    <row r="99" spans="1:18" x14ac:dyDescent="0.3">
      <c r="A99" s="5">
        <v>93</v>
      </c>
      <c r="B99" s="35" t="s">
        <v>19</v>
      </c>
      <c r="C99" s="36" t="s">
        <v>176</v>
      </c>
      <c r="D99" s="36" t="s">
        <v>47</v>
      </c>
      <c r="E99" s="36" t="s">
        <v>177</v>
      </c>
      <c r="F99" s="7" t="str">
        <f t="shared" si="10"/>
        <v>Л</v>
      </c>
      <c r="G99" s="7" t="str">
        <f t="shared" si="11"/>
        <v>Д</v>
      </c>
      <c r="H99" s="7" t="str">
        <f t="shared" si="12"/>
        <v>И</v>
      </c>
      <c r="I99" s="42">
        <v>760184</v>
      </c>
      <c r="J99" s="44">
        <v>9</v>
      </c>
      <c r="K99" s="36" t="s">
        <v>178</v>
      </c>
      <c r="L99" s="8" t="s">
        <v>24</v>
      </c>
      <c r="M99" s="42">
        <v>8</v>
      </c>
      <c r="N99" s="42">
        <v>20</v>
      </c>
      <c r="O99" s="12">
        <f t="shared" si="13"/>
        <v>28</v>
      </c>
      <c r="P99" s="13">
        <v>100</v>
      </c>
      <c r="Q99" s="14">
        <f t="shared" si="14"/>
        <v>0.28000000000000003</v>
      </c>
      <c r="R99" s="13" t="str">
        <f t="shared" si="15"/>
        <v>Участник</v>
      </c>
    </row>
    <row r="100" spans="1:18" x14ac:dyDescent="0.3">
      <c r="A100" s="5">
        <v>94</v>
      </c>
      <c r="B100" s="35" t="s">
        <v>19</v>
      </c>
      <c r="C100" s="36" t="s">
        <v>111</v>
      </c>
      <c r="D100" s="36" t="s">
        <v>112</v>
      </c>
      <c r="E100" s="36" t="s">
        <v>113</v>
      </c>
      <c r="F100" s="7" t="str">
        <f t="shared" si="10"/>
        <v>Е</v>
      </c>
      <c r="G100" s="7" t="str">
        <f t="shared" si="11"/>
        <v>Д</v>
      </c>
      <c r="H100" s="7" t="str">
        <f t="shared" si="12"/>
        <v>А</v>
      </c>
      <c r="I100" s="28">
        <v>763113</v>
      </c>
      <c r="J100" s="44">
        <v>9</v>
      </c>
      <c r="K100" s="36" t="s">
        <v>114</v>
      </c>
      <c r="L100" s="8" t="s">
        <v>24</v>
      </c>
      <c r="M100" s="26">
        <v>17</v>
      </c>
      <c r="N100" s="26">
        <v>10</v>
      </c>
      <c r="O100" s="12">
        <f t="shared" si="13"/>
        <v>27</v>
      </c>
      <c r="P100" s="13">
        <v>100</v>
      </c>
      <c r="Q100" s="14">
        <f t="shared" si="14"/>
        <v>0.27</v>
      </c>
      <c r="R100" s="13" t="str">
        <f t="shared" si="15"/>
        <v>Участник</v>
      </c>
    </row>
    <row r="101" spans="1:18" x14ac:dyDescent="0.3">
      <c r="A101" s="5">
        <v>95</v>
      </c>
      <c r="B101" s="28" t="s">
        <v>19</v>
      </c>
      <c r="C101" s="28" t="s">
        <v>95</v>
      </c>
      <c r="D101" s="28" t="s">
        <v>96</v>
      </c>
      <c r="E101" s="28" t="s">
        <v>93</v>
      </c>
      <c r="F101" s="7" t="str">
        <f t="shared" si="10"/>
        <v>Д</v>
      </c>
      <c r="G101" s="7" t="str">
        <f t="shared" si="11"/>
        <v>Е</v>
      </c>
      <c r="H101" s="7" t="str">
        <f t="shared" si="12"/>
        <v>А</v>
      </c>
      <c r="I101" s="43">
        <v>763106</v>
      </c>
      <c r="J101" s="30">
        <v>9</v>
      </c>
      <c r="K101" s="31" t="s">
        <v>97</v>
      </c>
      <c r="L101" s="8" t="s">
        <v>24</v>
      </c>
      <c r="M101" s="26">
        <v>16</v>
      </c>
      <c r="N101" s="26">
        <v>10</v>
      </c>
      <c r="O101" s="12">
        <f t="shared" si="13"/>
        <v>26</v>
      </c>
      <c r="P101" s="13">
        <v>100</v>
      </c>
      <c r="Q101" s="14">
        <f t="shared" si="14"/>
        <v>0.26</v>
      </c>
      <c r="R101" s="13" t="str">
        <f t="shared" si="15"/>
        <v>Участник</v>
      </c>
    </row>
    <row r="102" spans="1:18" x14ac:dyDescent="0.3">
      <c r="A102" s="5">
        <v>96</v>
      </c>
      <c r="B102" s="35" t="s">
        <v>25</v>
      </c>
      <c r="C102" s="35" t="s">
        <v>271</v>
      </c>
      <c r="D102" s="35" t="s">
        <v>147</v>
      </c>
      <c r="E102" s="35" t="s">
        <v>144</v>
      </c>
      <c r="F102" s="7" t="str">
        <f t="shared" si="10"/>
        <v>Л</v>
      </c>
      <c r="G102" s="7" t="str">
        <f t="shared" si="11"/>
        <v>Д</v>
      </c>
      <c r="H102" s="7" t="str">
        <f t="shared" si="12"/>
        <v>В</v>
      </c>
      <c r="I102" s="35">
        <v>760244</v>
      </c>
      <c r="J102" s="44">
        <v>9</v>
      </c>
      <c r="K102" s="35" t="s">
        <v>178</v>
      </c>
      <c r="L102" s="8" t="s">
        <v>24</v>
      </c>
      <c r="M102" s="35">
        <v>8</v>
      </c>
      <c r="N102" s="35">
        <v>18</v>
      </c>
      <c r="O102" s="12">
        <f t="shared" si="13"/>
        <v>26</v>
      </c>
      <c r="P102" s="13">
        <v>100</v>
      </c>
      <c r="Q102" s="14">
        <f t="shared" si="14"/>
        <v>0.26</v>
      </c>
      <c r="R102" s="13" t="str">
        <f t="shared" si="15"/>
        <v>Участник</v>
      </c>
    </row>
    <row r="103" spans="1:18" x14ac:dyDescent="0.3">
      <c r="A103" s="5">
        <v>97</v>
      </c>
      <c r="B103" s="45" t="s">
        <v>19</v>
      </c>
      <c r="C103" s="46" t="s">
        <v>291</v>
      </c>
      <c r="D103" s="46" t="s">
        <v>292</v>
      </c>
      <c r="E103" s="46" t="s">
        <v>293</v>
      </c>
      <c r="F103" s="7" t="str">
        <f t="shared" ref="F103:F134" si="16">LEFT(C103, 1)</f>
        <v>Р</v>
      </c>
      <c r="G103" s="7" t="str">
        <f t="shared" ref="G103:G134" si="17">LEFT(D103, 1)</f>
        <v>С</v>
      </c>
      <c r="H103" s="7" t="str">
        <f t="shared" ref="H103:H134" si="18">LEFT(E103, 1)</f>
        <v>Р</v>
      </c>
      <c r="I103" s="47">
        <v>760243</v>
      </c>
      <c r="J103" s="48">
        <v>9</v>
      </c>
      <c r="K103" s="64" t="s">
        <v>41</v>
      </c>
      <c r="L103" s="8" t="s">
        <v>24</v>
      </c>
      <c r="M103" s="47">
        <v>8</v>
      </c>
      <c r="N103" s="47">
        <v>16</v>
      </c>
      <c r="O103" s="12">
        <f t="shared" si="13"/>
        <v>24</v>
      </c>
      <c r="P103" s="13">
        <v>100</v>
      </c>
      <c r="Q103" s="14">
        <f t="shared" si="14"/>
        <v>0.24</v>
      </c>
      <c r="R103" s="13" t="str">
        <f t="shared" si="15"/>
        <v>Участник</v>
      </c>
    </row>
    <row r="104" spans="1:18" x14ac:dyDescent="0.3">
      <c r="A104" s="5">
        <v>98</v>
      </c>
      <c r="B104" s="35" t="s">
        <v>25</v>
      </c>
      <c r="C104" s="36" t="s">
        <v>321</v>
      </c>
      <c r="D104" s="36" t="s">
        <v>39</v>
      </c>
      <c r="E104" s="36" t="s">
        <v>322</v>
      </c>
      <c r="F104" s="7" t="str">
        <f t="shared" si="16"/>
        <v>С</v>
      </c>
      <c r="G104" s="7" t="str">
        <f t="shared" si="17"/>
        <v>Е</v>
      </c>
      <c r="H104" s="7" t="str">
        <f t="shared" si="18"/>
        <v>В</v>
      </c>
      <c r="I104" s="37">
        <v>766105</v>
      </c>
      <c r="J104" s="38">
        <v>9</v>
      </c>
      <c r="K104" s="39" t="s">
        <v>323</v>
      </c>
      <c r="L104" s="8" t="s">
        <v>24</v>
      </c>
      <c r="M104" s="42">
        <v>14</v>
      </c>
      <c r="N104" s="42">
        <v>10</v>
      </c>
      <c r="O104" s="12">
        <f t="shared" si="13"/>
        <v>24</v>
      </c>
      <c r="P104" s="13">
        <v>100</v>
      </c>
      <c r="Q104" s="14">
        <f t="shared" si="14"/>
        <v>0.24</v>
      </c>
      <c r="R104" s="13" t="str">
        <f t="shared" ref="R104:R135" si="19">IF(O104&gt;75%*P104, "Победитель", IF(O104&gt;50%*P104, "Призёр", "Участник"))</f>
        <v>Участник</v>
      </c>
    </row>
    <row r="105" spans="1:18" x14ac:dyDescent="0.3">
      <c r="A105" s="5">
        <v>99</v>
      </c>
      <c r="B105" s="35" t="s">
        <v>238</v>
      </c>
      <c r="C105" s="36" t="s">
        <v>254</v>
      </c>
      <c r="D105" s="36" t="s">
        <v>258</v>
      </c>
      <c r="E105" s="36" t="s">
        <v>93</v>
      </c>
      <c r="F105" s="7" t="str">
        <f t="shared" si="16"/>
        <v>Ф</v>
      </c>
      <c r="G105" s="7" t="str">
        <f t="shared" si="17"/>
        <v>Н</v>
      </c>
      <c r="H105" s="7" t="str">
        <f t="shared" si="18"/>
        <v>А</v>
      </c>
      <c r="I105" s="37">
        <v>766104</v>
      </c>
      <c r="J105" s="44">
        <v>9</v>
      </c>
      <c r="K105" s="36" t="s">
        <v>259</v>
      </c>
      <c r="L105" s="8" t="s">
        <v>24</v>
      </c>
      <c r="M105" s="42">
        <v>12</v>
      </c>
      <c r="N105" s="42">
        <v>10</v>
      </c>
      <c r="O105" s="12">
        <f t="shared" si="13"/>
        <v>22</v>
      </c>
      <c r="P105" s="13">
        <v>100</v>
      </c>
      <c r="Q105" s="14">
        <f t="shared" si="14"/>
        <v>0.22</v>
      </c>
      <c r="R105" s="13" t="str">
        <f t="shared" si="19"/>
        <v>Участник</v>
      </c>
    </row>
    <row r="106" spans="1:18" x14ac:dyDescent="0.3">
      <c r="A106" s="5">
        <v>100</v>
      </c>
      <c r="B106" s="65" t="s">
        <v>25</v>
      </c>
      <c r="C106" s="66" t="s">
        <v>295</v>
      </c>
      <c r="D106" s="66" t="s">
        <v>147</v>
      </c>
      <c r="E106" s="66" t="s">
        <v>85</v>
      </c>
      <c r="F106" s="7" t="str">
        <f t="shared" si="16"/>
        <v>К</v>
      </c>
      <c r="G106" s="7" t="str">
        <f t="shared" si="17"/>
        <v>Д</v>
      </c>
      <c r="H106" s="7" t="str">
        <f t="shared" si="18"/>
        <v>А</v>
      </c>
      <c r="I106" s="49">
        <v>760243</v>
      </c>
      <c r="J106" s="67">
        <v>9</v>
      </c>
      <c r="K106" s="68" t="s">
        <v>253</v>
      </c>
      <c r="L106" s="8" t="s">
        <v>24</v>
      </c>
      <c r="M106" s="49">
        <v>10</v>
      </c>
      <c r="N106" s="49">
        <v>12</v>
      </c>
      <c r="O106" s="12">
        <f t="shared" si="13"/>
        <v>22</v>
      </c>
      <c r="P106" s="13">
        <v>100</v>
      </c>
      <c r="Q106" s="14">
        <f t="shared" si="14"/>
        <v>0.22</v>
      </c>
      <c r="R106" s="13" t="str">
        <f t="shared" si="19"/>
        <v>Участник</v>
      </c>
    </row>
    <row r="107" spans="1:18" x14ac:dyDescent="0.3">
      <c r="A107" s="5">
        <v>101</v>
      </c>
      <c r="B107" s="65" t="s">
        <v>25</v>
      </c>
      <c r="C107" s="66" t="s">
        <v>294</v>
      </c>
      <c r="D107" s="66" t="s">
        <v>147</v>
      </c>
      <c r="E107" s="66" t="s">
        <v>64</v>
      </c>
      <c r="F107" s="7" t="str">
        <f t="shared" si="16"/>
        <v>Т</v>
      </c>
      <c r="G107" s="7" t="str">
        <f t="shared" si="17"/>
        <v>Д</v>
      </c>
      <c r="H107" s="7" t="str">
        <f t="shared" si="18"/>
        <v>Н</v>
      </c>
      <c r="I107" s="49">
        <v>760243</v>
      </c>
      <c r="J107" s="67">
        <v>9</v>
      </c>
      <c r="K107" s="68" t="s">
        <v>255</v>
      </c>
      <c r="L107" s="8" t="s">
        <v>24</v>
      </c>
      <c r="M107" s="49">
        <v>10</v>
      </c>
      <c r="N107" s="49">
        <v>11</v>
      </c>
      <c r="O107" s="12">
        <f t="shared" si="13"/>
        <v>21</v>
      </c>
      <c r="P107" s="13">
        <v>100</v>
      </c>
      <c r="Q107" s="14">
        <f t="shared" si="14"/>
        <v>0.21</v>
      </c>
      <c r="R107" s="13" t="str">
        <f t="shared" si="19"/>
        <v>Участник</v>
      </c>
    </row>
    <row r="108" spans="1:18" x14ac:dyDescent="0.3">
      <c r="A108" s="5">
        <v>102</v>
      </c>
      <c r="B108" s="16" t="s">
        <v>25</v>
      </c>
      <c r="C108" s="16" t="s">
        <v>189</v>
      </c>
      <c r="D108" s="16" t="s">
        <v>190</v>
      </c>
      <c r="E108" s="16" t="s">
        <v>191</v>
      </c>
      <c r="F108" s="7" t="str">
        <f t="shared" si="16"/>
        <v>Л</v>
      </c>
      <c r="G108" s="7" t="str">
        <f t="shared" si="17"/>
        <v>А</v>
      </c>
      <c r="H108" s="7" t="str">
        <f t="shared" si="18"/>
        <v>В</v>
      </c>
      <c r="I108" s="16">
        <v>760184</v>
      </c>
      <c r="J108" s="17">
        <v>9</v>
      </c>
      <c r="K108" s="16" t="s">
        <v>192</v>
      </c>
      <c r="L108" s="8" t="s">
        <v>24</v>
      </c>
      <c r="M108" s="16">
        <v>8</v>
      </c>
      <c r="N108" s="16">
        <v>10</v>
      </c>
      <c r="O108" s="12">
        <f t="shared" si="13"/>
        <v>18</v>
      </c>
      <c r="P108" s="13">
        <v>100</v>
      </c>
      <c r="Q108" s="14">
        <f t="shared" si="14"/>
        <v>0.18</v>
      </c>
      <c r="R108" s="13" t="str">
        <f t="shared" si="19"/>
        <v>Участник</v>
      </c>
    </row>
    <row r="109" spans="1:18" x14ac:dyDescent="0.3">
      <c r="A109" s="5">
        <v>103</v>
      </c>
      <c r="B109" s="16" t="s">
        <v>19</v>
      </c>
      <c r="C109" s="19" t="s">
        <v>275</v>
      </c>
      <c r="D109" s="19" t="s">
        <v>252</v>
      </c>
      <c r="E109" s="19" t="s">
        <v>173</v>
      </c>
      <c r="F109" s="7" t="str">
        <f t="shared" si="16"/>
        <v>Д</v>
      </c>
      <c r="G109" s="7" t="str">
        <f t="shared" si="17"/>
        <v>П</v>
      </c>
      <c r="H109" s="7" t="str">
        <f t="shared" si="18"/>
        <v>М</v>
      </c>
      <c r="I109" s="22">
        <v>760244</v>
      </c>
      <c r="J109" s="17">
        <v>9</v>
      </c>
      <c r="K109" s="19" t="s">
        <v>120</v>
      </c>
      <c r="L109" s="8" t="s">
        <v>24</v>
      </c>
      <c r="M109" s="22">
        <v>2</v>
      </c>
      <c r="N109" s="22">
        <v>14</v>
      </c>
      <c r="O109" s="12">
        <f t="shared" si="13"/>
        <v>16</v>
      </c>
      <c r="P109" s="13">
        <v>100</v>
      </c>
      <c r="Q109" s="14">
        <f t="shared" si="14"/>
        <v>0.16</v>
      </c>
      <c r="R109" s="13" t="str">
        <f t="shared" si="19"/>
        <v>Участник</v>
      </c>
    </row>
    <row r="110" spans="1:18" x14ac:dyDescent="0.3">
      <c r="A110" s="5">
        <v>104</v>
      </c>
      <c r="B110" s="16" t="s">
        <v>19</v>
      </c>
      <c r="C110" s="19" t="s">
        <v>182</v>
      </c>
      <c r="D110" s="19" t="s">
        <v>96</v>
      </c>
      <c r="E110" s="19" t="s">
        <v>125</v>
      </c>
      <c r="F110" s="7" t="str">
        <f t="shared" si="16"/>
        <v>П</v>
      </c>
      <c r="G110" s="7" t="str">
        <f t="shared" si="17"/>
        <v>Е</v>
      </c>
      <c r="H110" s="7" t="str">
        <f t="shared" si="18"/>
        <v>П</v>
      </c>
      <c r="I110" s="22">
        <v>760184</v>
      </c>
      <c r="J110" s="17">
        <v>9</v>
      </c>
      <c r="K110" s="19" t="s">
        <v>183</v>
      </c>
      <c r="L110" s="8" t="s">
        <v>24</v>
      </c>
      <c r="M110" s="22">
        <v>12</v>
      </c>
      <c r="N110" s="22">
        <v>0</v>
      </c>
      <c r="O110" s="12">
        <f t="shared" si="13"/>
        <v>12</v>
      </c>
      <c r="P110" s="13">
        <v>100</v>
      </c>
      <c r="Q110" s="14">
        <f t="shared" si="14"/>
        <v>0.12</v>
      </c>
      <c r="R110" s="13" t="str">
        <f t="shared" si="19"/>
        <v>Участник</v>
      </c>
    </row>
    <row r="111" spans="1:18" x14ac:dyDescent="0.3">
      <c r="A111" s="5">
        <v>105</v>
      </c>
      <c r="B111" s="16" t="s">
        <v>19</v>
      </c>
      <c r="C111" s="19" t="s">
        <v>30</v>
      </c>
      <c r="D111" s="19" t="s">
        <v>174</v>
      </c>
      <c r="E111" s="19" t="s">
        <v>175</v>
      </c>
      <c r="F111" s="7" t="str">
        <f t="shared" si="16"/>
        <v>Н</v>
      </c>
      <c r="G111" s="7" t="str">
        <f t="shared" si="17"/>
        <v>И</v>
      </c>
      <c r="H111" s="7" t="str">
        <f t="shared" si="18"/>
        <v>Д</v>
      </c>
      <c r="I111" s="22">
        <v>760184</v>
      </c>
      <c r="J111" s="17">
        <v>9</v>
      </c>
      <c r="K111" s="19" t="s">
        <v>114</v>
      </c>
      <c r="L111" s="8" t="s">
        <v>24</v>
      </c>
      <c r="M111" s="22">
        <v>8</v>
      </c>
      <c r="N111" s="22">
        <v>0</v>
      </c>
      <c r="O111" s="12">
        <f t="shared" si="13"/>
        <v>8</v>
      </c>
      <c r="P111" s="13">
        <v>100</v>
      </c>
      <c r="Q111" s="14">
        <f t="shared" si="14"/>
        <v>0.08</v>
      </c>
      <c r="R111" s="13" t="str">
        <f t="shared" si="19"/>
        <v>Участник</v>
      </c>
    </row>
    <row r="112" spans="1:18" x14ac:dyDescent="0.3">
      <c r="A112" s="5">
        <v>106</v>
      </c>
      <c r="B112" s="16" t="s">
        <v>19</v>
      </c>
      <c r="C112" s="19" t="s">
        <v>184</v>
      </c>
      <c r="D112" s="19" t="s">
        <v>185</v>
      </c>
      <c r="E112" s="19" t="s">
        <v>186</v>
      </c>
      <c r="F112" s="7" t="str">
        <f t="shared" si="16"/>
        <v>А</v>
      </c>
      <c r="G112" s="7" t="str">
        <f t="shared" si="17"/>
        <v>С</v>
      </c>
      <c r="H112" s="7" t="str">
        <f t="shared" si="18"/>
        <v>А</v>
      </c>
      <c r="I112" s="22">
        <v>760184</v>
      </c>
      <c r="J112" s="17">
        <v>9</v>
      </c>
      <c r="K112" s="19" t="s">
        <v>116</v>
      </c>
      <c r="L112" s="8" t="s">
        <v>24</v>
      </c>
      <c r="M112" s="22">
        <v>8</v>
      </c>
      <c r="N112" s="22">
        <v>0</v>
      </c>
      <c r="O112" s="12">
        <f t="shared" si="13"/>
        <v>8</v>
      </c>
      <c r="P112" s="13">
        <v>100</v>
      </c>
      <c r="Q112" s="14">
        <f t="shared" si="14"/>
        <v>0.08</v>
      </c>
      <c r="R112" s="13" t="str">
        <f t="shared" si="19"/>
        <v>Участник</v>
      </c>
    </row>
    <row r="113" spans="1:18" x14ac:dyDescent="0.3">
      <c r="A113" s="5">
        <v>107</v>
      </c>
      <c r="B113" s="16" t="s">
        <v>25</v>
      </c>
      <c r="C113" s="19" t="s">
        <v>374</v>
      </c>
      <c r="D113" s="19" t="s">
        <v>329</v>
      </c>
      <c r="E113" s="19" t="s">
        <v>85</v>
      </c>
      <c r="F113" s="7" t="str">
        <f t="shared" si="16"/>
        <v>У</v>
      </c>
      <c r="G113" s="7" t="str">
        <f t="shared" si="17"/>
        <v>К</v>
      </c>
      <c r="H113" s="7" t="str">
        <f t="shared" si="18"/>
        <v>А</v>
      </c>
      <c r="I113" s="20">
        <v>760188</v>
      </c>
      <c r="J113" s="17">
        <v>10</v>
      </c>
      <c r="K113" s="25" t="s">
        <v>130</v>
      </c>
      <c r="L113" s="8" t="s">
        <v>24</v>
      </c>
      <c r="M113" s="22">
        <v>44</v>
      </c>
      <c r="N113" s="22">
        <v>44</v>
      </c>
      <c r="O113" s="12">
        <f t="shared" si="13"/>
        <v>88</v>
      </c>
      <c r="P113" s="13">
        <v>100</v>
      </c>
      <c r="Q113" s="14">
        <f t="shared" si="14"/>
        <v>0.88</v>
      </c>
      <c r="R113" s="40" t="str">
        <f t="shared" si="19"/>
        <v>Победитель</v>
      </c>
    </row>
    <row r="114" spans="1:18" x14ac:dyDescent="0.3">
      <c r="A114" s="5">
        <v>108</v>
      </c>
      <c r="B114" s="16" t="s">
        <v>25</v>
      </c>
      <c r="C114" s="19" t="s">
        <v>365</v>
      </c>
      <c r="D114" s="19" t="s">
        <v>366</v>
      </c>
      <c r="E114" s="19" t="s">
        <v>85</v>
      </c>
      <c r="F114" s="7" t="str">
        <f t="shared" si="16"/>
        <v>З</v>
      </c>
      <c r="G114" s="7" t="str">
        <f t="shared" si="17"/>
        <v>Л</v>
      </c>
      <c r="H114" s="7" t="str">
        <f t="shared" si="18"/>
        <v>А</v>
      </c>
      <c r="I114" s="20">
        <v>760188</v>
      </c>
      <c r="J114" s="21">
        <v>10</v>
      </c>
      <c r="K114" s="25" t="s">
        <v>126</v>
      </c>
      <c r="L114" s="8" t="s">
        <v>24</v>
      </c>
      <c r="M114" s="22">
        <v>36</v>
      </c>
      <c r="N114" s="22">
        <v>38</v>
      </c>
      <c r="O114" s="12">
        <f t="shared" si="13"/>
        <v>74</v>
      </c>
      <c r="P114" s="13">
        <v>100</v>
      </c>
      <c r="Q114" s="14">
        <f t="shared" si="14"/>
        <v>0.74</v>
      </c>
      <c r="R114" s="40" t="str">
        <f t="shared" si="19"/>
        <v>Призёр</v>
      </c>
    </row>
    <row r="115" spans="1:18" x14ac:dyDescent="0.3">
      <c r="A115" s="5">
        <v>109</v>
      </c>
      <c r="B115" s="16" t="s">
        <v>25</v>
      </c>
      <c r="C115" s="16" t="s">
        <v>367</v>
      </c>
      <c r="D115" s="16" t="s">
        <v>345</v>
      </c>
      <c r="E115" s="16" t="s">
        <v>368</v>
      </c>
      <c r="F115" s="7" t="str">
        <f t="shared" si="16"/>
        <v>К</v>
      </c>
      <c r="G115" s="7" t="str">
        <f t="shared" si="17"/>
        <v>В</v>
      </c>
      <c r="H115" s="7" t="str">
        <f t="shared" si="18"/>
        <v>Д</v>
      </c>
      <c r="I115" s="20">
        <v>760188</v>
      </c>
      <c r="J115" s="21">
        <v>10</v>
      </c>
      <c r="K115" s="25" t="s">
        <v>122</v>
      </c>
      <c r="L115" s="8" t="s">
        <v>24</v>
      </c>
      <c r="M115" s="16">
        <v>42</v>
      </c>
      <c r="N115" s="16">
        <v>32</v>
      </c>
      <c r="O115" s="12">
        <f t="shared" si="13"/>
        <v>74</v>
      </c>
      <c r="P115" s="13">
        <v>100</v>
      </c>
      <c r="Q115" s="14">
        <f t="shared" si="14"/>
        <v>0.74</v>
      </c>
      <c r="R115" s="40" t="str">
        <f t="shared" si="19"/>
        <v>Призёр</v>
      </c>
    </row>
    <row r="116" spans="1:18" x14ac:dyDescent="0.3">
      <c r="A116" s="5">
        <v>110</v>
      </c>
      <c r="B116" s="16" t="s">
        <v>25</v>
      </c>
      <c r="C116" s="24" t="s">
        <v>336</v>
      </c>
      <c r="D116" s="19" t="s">
        <v>329</v>
      </c>
      <c r="E116" s="19" t="s">
        <v>85</v>
      </c>
      <c r="F116" s="7" t="str">
        <f t="shared" si="16"/>
        <v>С</v>
      </c>
      <c r="G116" s="7" t="str">
        <f t="shared" si="17"/>
        <v>К</v>
      </c>
      <c r="H116" s="7" t="str">
        <f t="shared" si="18"/>
        <v>А</v>
      </c>
      <c r="I116" s="20">
        <v>763214</v>
      </c>
      <c r="J116" s="21">
        <v>10</v>
      </c>
      <c r="K116" s="69" t="s">
        <v>300</v>
      </c>
      <c r="L116" s="8" t="s">
        <v>24</v>
      </c>
      <c r="M116" s="22">
        <v>34</v>
      </c>
      <c r="N116" s="22">
        <v>32</v>
      </c>
      <c r="O116" s="12">
        <f t="shared" si="13"/>
        <v>66</v>
      </c>
      <c r="P116" s="13">
        <v>100</v>
      </c>
      <c r="Q116" s="14">
        <f t="shared" si="14"/>
        <v>0.66</v>
      </c>
      <c r="R116" s="40" t="str">
        <f t="shared" si="19"/>
        <v>Призёр</v>
      </c>
    </row>
    <row r="117" spans="1:18" x14ac:dyDescent="0.3">
      <c r="A117" s="5">
        <v>111</v>
      </c>
      <c r="B117" s="35" t="s">
        <v>19</v>
      </c>
      <c r="C117" s="36" t="s">
        <v>337</v>
      </c>
      <c r="D117" s="36" t="s">
        <v>21</v>
      </c>
      <c r="E117" s="36" t="s">
        <v>93</v>
      </c>
      <c r="F117" s="7" t="str">
        <f t="shared" si="16"/>
        <v>Ш</v>
      </c>
      <c r="G117" s="7" t="str">
        <f t="shared" si="17"/>
        <v>И</v>
      </c>
      <c r="H117" s="7" t="str">
        <f t="shared" si="18"/>
        <v>А</v>
      </c>
      <c r="I117" s="37">
        <v>763214</v>
      </c>
      <c r="J117" s="38">
        <v>10</v>
      </c>
      <c r="K117" s="70" t="s">
        <v>338</v>
      </c>
      <c r="L117" s="8" t="s">
        <v>24</v>
      </c>
      <c r="M117" s="42">
        <v>34</v>
      </c>
      <c r="N117" s="42">
        <v>28</v>
      </c>
      <c r="O117" s="12">
        <f t="shared" si="13"/>
        <v>62</v>
      </c>
      <c r="P117" s="13">
        <v>100</v>
      </c>
      <c r="Q117" s="14">
        <f t="shared" si="14"/>
        <v>0.62</v>
      </c>
      <c r="R117" s="40" t="str">
        <f t="shared" si="19"/>
        <v>Призёр</v>
      </c>
    </row>
    <row r="118" spans="1:18" x14ac:dyDescent="0.3">
      <c r="A118" s="5">
        <v>112</v>
      </c>
      <c r="B118" s="35" t="s">
        <v>238</v>
      </c>
      <c r="C118" s="36" t="s">
        <v>262</v>
      </c>
      <c r="D118" s="36" t="s">
        <v>149</v>
      </c>
      <c r="E118" s="36"/>
      <c r="F118" s="7" t="str">
        <f t="shared" si="16"/>
        <v>Г</v>
      </c>
      <c r="G118" s="7" t="str">
        <f t="shared" si="17"/>
        <v>И</v>
      </c>
      <c r="H118" s="7" t="str">
        <f t="shared" si="18"/>
        <v/>
      </c>
      <c r="I118" s="37">
        <v>766104</v>
      </c>
      <c r="J118" s="44">
        <v>10</v>
      </c>
      <c r="K118" s="36" t="s">
        <v>263</v>
      </c>
      <c r="L118" s="8" t="s">
        <v>24</v>
      </c>
      <c r="M118" s="42">
        <v>22</v>
      </c>
      <c r="N118" s="42">
        <v>39</v>
      </c>
      <c r="O118" s="12">
        <f t="shared" si="13"/>
        <v>61</v>
      </c>
      <c r="P118" s="13">
        <v>100</v>
      </c>
      <c r="Q118" s="14">
        <f t="shared" si="14"/>
        <v>0.61</v>
      </c>
      <c r="R118" s="40" t="str">
        <f t="shared" si="19"/>
        <v>Призёр</v>
      </c>
    </row>
    <row r="119" spans="1:18" x14ac:dyDescent="0.3">
      <c r="A119" s="5">
        <v>113</v>
      </c>
      <c r="B119" s="35" t="s">
        <v>238</v>
      </c>
      <c r="C119" s="36" t="s">
        <v>281</v>
      </c>
      <c r="D119" s="36" t="s">
        <v>252</v>
      </c>
      <c r="E119" s="36" t="s">
        <v>72</v>
      </c>
      <c r="F119" s="7" t="str">
        <f t="shared" si="16"/>
        <v>М</v>
      </c>
      <c r="G119" s="7" t="str">
        <f t="shared" si="17"/>
        <v>П</v>
      </c>
      <c r="H119" s="7" t="str">
        <f t="shared" si="18"/>
        <v>С</v>
      </c>
      <c r="I119" s="37">
        <v>761301</v>
      </c>
      <c r="J119" s="38">
        <v>10</v>
      </c>
      <c r="K119" s="39" t="s">
        <v>214</v>
      </c>
      <c r="L119" s="8" t="s">
        <v>24</v>
      </c>
      <c r="M119" s="42">
        <v>18</v>
      </c>
      <c r="N119" s="42">
        <v>42</v>
      </c>
      <c r="O119" s="12">
        <f t="shared" si="13"/>
        <v>60</v>
      </c>
      <c r="P119" s="13">
        <v>100</v>
      </c>
      <c r="Q119" s="14">
        <f t="shared" si="14"/>
        <v>0.6</v>
      </c>
      <c r="R119" s="40" t="str">
        <f t="shared" si="19"/>
        <v>Призёр</v>
      </c>
    </row>
    <row r="120" spans="1:18" x14ac:dyDescent="0.3">
      <c r="A120" s="5">
        <v>114</v>
      </c>
      <c r="B120" s="35" t="s">
        <v>19</v>
      </c>
      <c r="C120" s="36" t="s">
        <v>339</v>
      </c>
      <c r="D120" s="36" t="s">
        <v>307</v>
      </c>
      <c r="E120" s="36" t="s">
        <v>93</v>
      </c>
      <c r="F120" s="7" t="str">
        <f t="shared" si="16"/>
        <v>Я</v>
      </c>
      <c r="G120" s="7" t="str">
        <f t="shared" si="17"/>
        <v>А</v>
      </c>
      <c r="H120" s="7" t="str">
        <f t="shared" si="18"/>
        <v>А</v>
      </c>
      <c r="I120" s="37">
        <v>763214</v>
      </c>
      <c r="J120" s="38">
        <v>10</v>
      </c>
      <c r="K120" s="70" t="s">
        <v>303</v>
      </c>
      <c r="L120" s="8" t="s">
        <v>24</v>
      </c>
      <c r="M120" s="42">
        <v>34</v>
      </c>
      <c r="N120" s="42">
        <v>24</v>
      </c>
      <c r="O120" s="12">
        <f t="shared" si="13"/>
        <v>58</v>
      </c>
      <c r="P120" s="13">
        <v>100</v>
      </c>
      <c r="Q120" s="14">
        <f t="shared" si="14"/>
        <v>0.57999999999999996</v>
      </c>
      <c r="R120" s="40" t="str">
        <f t="shared" si="19"/>
        <v>Призёр</v>
      </c>
    </row>
    <row r="121" spans="1:18" x14ac:dyDescent="0.3">
      <c r="A121" s="5">
        <v>115</v>
      </c>
      <c r="B121" s="62" t="s">
        <v>19</v>
      </c>
      <c r="C121" s="62" t="s">
        <v>369</v>
      </c>
      <c r="D121" s="62" t="s">
        <v>370</v>
      </c>
      <c r="E121" s="62" t="s">
        <v>79</v>
      </c>
      <c r="F121" s="7" t="str">
        <f t="shared" si="16"/>
        <v>Щ</v>
      </c>
      <c r="G121" s="7" t="str">
        <f t="shared" si="17"/>
        <v>М</v>
      </c>
      <c r="H121" s="7" t="str">
        <f t="shared" si="18"/>
        <v>А</v>
      </c>
      <c r="I121" s="37">
        <v>760188</v>
      </c>
      <c r="J121" s="38">
        <v>10</v>
      </c>
      <c r="K121" s="57" t="s">
        <v>202</v>
      </c>
      <c r="L121" s="8" t="s">
        <v>24</v>
      </c>
      <c r="M121" s="35">
        <v>28</v>
      </c>
      <c r="N121" s="35">
        <v>30</v>
      </c>
      <c r="O121" s="12">
        <f t="shared" si="13"/>
        <v>58</v>
      </c>
      <c r="P121" s="13">
        <v>100</v>
      </c>
      <c r="Q121" s="14">
        <f t="shared" si="14"/>
        <v>0.57999999999999996</v>
      </c>
      <c r="R121" s="40" t="str">
        <f t="shared" si="19"/>
        <v>Призёр</v>
      </c>
    </row>
    <row r="122" spans="1:18" x14ac:dyDescent="0.3">
      <c r="A122" s="5">
        <v>116</v>
      </c>
      <c r="B122" s="35" t="s">
        <v>238</v>
      </c>
      <c r="C122" s="36" t="s">
        <v>277</v>
      </c>
      <c r="D122" s="36" t="s">
        <v>278</v>
      </c>
      <c r="E122" s="36" t="s">
        <v>170</v>
      </c>
      <c r="F122" s="7" t="str">
        <f t="shared" si="16"/>
        <v>И</v>
      </c>
      <c r="G122" s="7" t="str">
        <f t="shared" si="17"/>
        <v>Е</v>
      </c>
      <c r="H122" s="7" t="str">
        <f t="shared" si="18"/>
        <v>В</v>
      </c>
      <c r="I122" s="37">
        <v>761301</v>
      </c>
      <c r="J122" s="38">
        <v>10</v>
      </c>
      <c r="K122" s="42" t="s">
        <v>202</v>
      </c>
      <c r="L122" s="8" t="s">
        <v>24</v>
      </c>
      <c r="M122" s="42">
        <v>16</v>
      </c>
      <c r="N122" s="42">
        <v>40</v>
      </c>
      <c r="O122" s="12">
        <f t="shared" si="13"/>
        <v>56</v>
      </c>
      <c r="P122" s="13">
        <v>100</v>
      </c>
      <c r="Q122" s="14">
        <f t="shared" si="14"/>
        <v>0.56000000000000005</v>
      </c>
      <c r="R122" s="40" t="str">
        <f t="shared" si="19"/>
        <v>Призёр</v>
      </c>
    </row>
    <row r="123" spans="1:18" x14ac:dyDescent="0.3">
      <c r="A123" s="5">
        <v>117</v>
      </c>
      <c r="B123" s="35" t="s">
        <v>25</v>
      </c>
      <c r="C123" s="36" t="s">
        <v>123</v>
      </c>
      <c r="D123" s="36" t="s">
        <v>124</v>
      </c>
      <c r="E123" s="36" t="s">
        <v>125</v>
      </c>
      <c r="F123" s="7" t="str">
        <f t="shared" si="16"/>
        <v>Л</v>
      </c>
      <c r="G123" s="7" t="str">
        <f t="shared" si="17"/>
        <v>А</v>
      </c>
      <c r="H123" s="7" t="str">
        <f t="shared" si="18"/>
        <v>П</v>
      </c>
      <c r="I123" s="28">
        <v>763113</v>
      </c>
      <c r="J123" s="44">
        <v>10</v>
      </c>
      <c r="K123" s="36" t="s">
        <v>126</v>
      </c>
      <c r="L123" s="8" t="s">
        <v>24</v>
      </c>
      <c r="M123" s="26">
        <v>32</v>
      </c>
      <c r="N123" s="26">
        <v>20</v>
      </c>
      <c r="O123" s="12">
        <f t="shared" si="13"/>
        <v>52</v>
      </c>
      <c r="P123" s="13">
        <v>100</v>
      </c>
      <c r="Q123" s="14">
        <f t="shared" si="14"/>
        <v>0.52</v>
      </c>
      <c r="R123" s="40" t="str">
        <f t="shared" si="19"/>
        <v>Призёр</v>
      </c>
    </row>
    <row r="124" spans="1:18" x14ac:dyDescent="0.3">
      <c r="A124" s="5">
        <v>118</v>
      </c>
      <c r="B124" s="35" t="s">
        <v>25</v>
      </c>
      <c r="C124" s="35" t="s">
        <v>196</v>
      </c>
      <c r="D124" s="35" t="s">
        <v>197</v>
      </c>
      <c r="E124" s="35" t="s">
        <v>198</v>
      </c>
      <c r="F124" s="7" t="str">
        <f t="shared" si="16"/>
        <v>С</v>
      </c>
      <c r="G124" s="7" t="str">
        <f t="shared" si="17"/>
        <v>В</v>
      </c>
      <c r="H124" s="7" t="str">
        <f t="shared" si="18"/>
        <v>Р</v>
      </c>
      <c r="I124" s="35">
        <v>760184</v>
      </c>
      <c r="J124" s="44">
        <v>10</v>
      </c>
      <c r="K124" s="35" t="s">
        <v>126</v>
      </c>
      <c r="L124" s="8" t="s">
        <v>24</v>
      </c>
      <c r="M124" s="35">
        <v>14</v>
      </c>
      <c r="N124" s="35">
        <v>36</v>
      </c>
      <c r="O124" s="12">
        <f t="shared" si="13"/>
        <v>50</v>
      </c>
      <c r="P124" s="13">
        <v>100</v>
      </c>
      <c r="Q124" s="14">
        <f t="shared" si="14"/>
        <v>0.5</v>
      </c>
      <c r="R124" s="40" t="str">
        <f t="shared" si="19"/>
        <v>Участник</v>
      </c>
    </row>
    <row r="125" spans="1:18" x14ac:dyDescent="0.3">
      <c r="A125" s="5">
        <v>119</v>
      </c>
      <c r="B125" s="35" t="s">
        <v>25</v>
      </c>
      <c r="C125" s="35" t="s">
        <v>208</v>
      </c>
      <c r="D125" s="35" t="s">
        <v>209</v>
      </c>
      <c r="E125" s="35" t="s">
        <v>28</v>
      </c>
      <c r="F125" s="7" t="str">
        <f t="shared" si="16"/>
        <v>И</v>
      </c>
      <c r="G125" s="7" t="str">
        <f t="shared" si="17"/>
        <v>С</v>
      </c>
      <c r="H125" s="7" t="str">
        <f t="shared" si="18"/>
        <v>В</v>
      </c>
      <c r="I125" s="35">
        <v>760184</v>
      </c>
      <c r="J125" s="44">
        <v>10</v>
      </c>
      <c r="K125" s="35" t="s">
        <v>210</v>
      </c>
      <c r="L125" s="8" t="s">
        <v>24</v>
      </c>
      <c r="M125" s="35">
        <v>18</v>
      </c>
      <c r="N125" s="35">
        <v>32</v>
      </c>
      <c r="O125" s="12">
        <f t="shared" si="13"/>
        <v>50</v>
      </c>
      <c r="P125" s="13">
        <v>100</v>
      </c>
      <c r="Q125" s="14">
        <f t="shared" si="14"/>
        <v>0.5</v>
      </c>
      <c r="R125" s="40" t="str">
        <f t="shared" si="19"/>
        <v>Участник</v>
      </c>
    </row>
    <row r="126" spans="1:18" x14ac:dyDescent="0.3">
      <c r="A126" s="5">
        <v>120</v>
      </c>
      <c r="B126" s="35" t="s">
        <v>25</v>
      </c>
      <c r="C126" s="36" t="s">
        <v>324</v>
      </c>
      <c r="D126" s="36" t="s">
        <v>325</v>
      </c>
      <c r="E126" s="36"/>
      <c r="F126" s="7" t="str">
        <f t="shared" si="16"/>
        <v>Л</v>
      </c>
      <c r="G126" s="7" t="str">
        <f t="shared" si="17"/>
        <v>Ю</v>
      </c>
      <c r="H126" s="7" t="str">
        <f t="shared" si="18"/>
        <v/>
      </c>
      <c r="I126" s="37">
        <v>766105</v>
      </c>
      <c r="J126" s="38">
        <v>10</v>
      </c>
      <c r="K126" s="39" t="s">
        <v>326</v>
      </c>
      <c r="L126" s="8" t="s">
        <v>24</v>
      </c>
      <c r="M126" s="42">
        <v>30</v>
      </c>
      <c r="N126" s="42">
        <v>20</v>
      </c>
      <c r="O126" s="12">
        <f t="shared" si="13"/>
        <v>50</v>
      </c>
      <c r="P126" s="13">
        <v>100</v>
      </c>
      <c r="Q126" s="14">
        <f t="shared" si="14"/>
        <v>0.5</v>
      </c>
      <c r="R126" s="40" t="str">
        <f t="shared" si="19"/>
        <v>Участник</v>
      </c>
    </row>
    <row r="127" spans="1:18" x14ac:dyDescent="0.3">
      <c r="A127" s="5">
        <v>121</v>
      </c>
      <c r="B127" s="35" t="s">
        <v>19</v>
      </c>
      <c r="C127" s="35" t="s">
        <v>199</v>
      </c>
      <c r="D127" s="35" t="s">
        <v>200</v>
      </c>
      <c r="E127" s="35" t="s">
        <v>201</v>
      </c>
      <c r="F127" s="7" t="str">
        <f t="shared" si="16"/>
        <v>Б</v>
      </c>
      <c r="G127" s="7" t="str">
        <f t="shared" si="17"/>
        <v>М</v>
      </c>
      <c r="H127" s="7" t="str">
        <f t="shared" si="18"/>
        <v>А</v>
      </c>
      <c r="I127" s="35">
        <v>760184</v>
      </c>
      <c r="J127" s="44">
        <v>10</v>
      </c>
      <c r="K127" s="35" t="s">
        <v>202</v>
      </c>
      <c r="L127" s="8" t="s">
        <v>24</v>
      </c>
      <c r="M127" s="35">
        <v>20</v>
      </c>
      <c r="N127" s="35">
        <v>28</v>
      </c>
      <c r="O127" s="12">
        <f t="shared" si="13"/>
        <v>48</v>
      </c>
      <c r="P127" s="13">
        <v>100</v>
      </c>
      <c r="Q127" s="14">
        <f t="shared" si="14"/>
        <v>0.48</v>
      </c>
      <c r="R127" s="13" t="str">
        <f t="shared" si="19"/>
        <v>Участник</v>
      </c>
    </row>
    <row r="128" spans="1:18" x14ac:dyDescent="0.3">
      <c r="A128" s="5">
        <v>122</v>
      </c>
      <c r="B128" s="35" t="s">
        <v>238</v>
      </c>
      <c r="C128" s="36" t="s">
        <v>260</v>
      </c>
      <c r="D128" s="36" t="s">
        <v>21</v>
      </c>
      <c r="E128" s="36" t="s">
        <v>229</v>
      </c>
      <c r="F128" s="7" t="str">
        <f t="shared" si="16"/>
        <v>Л</v>
      </c>
      <c r="G128" s="7" t="str">
        <f t="shared" si="17"/>
        <v>И</v>
      </c>
      <c r="H128" s="7" t="str">
        <f t="shared" si="18"/>
        <v>Н</v>
      </c>
      <c r="I128" s="37">
        <v>766104</v>
      </c>
      <c r="J128" s="44">
        <v>10</v>
      </c>
      <c r="K128" s="36" t="s">
        <v>261</v>
      </c>
      <c r="L128" s="8" t="s">
        <v>24</v>
      </c>
      <c r="M128" s="42">
        <v>20</v>
      </c>
      <c r="N128" s="42">
        <v>27</v>
      </c>
      <c r="O128" s="12">
        <f t="shared" si="13"/>
        <v>47</v>
      </c>
      <c r="P128" s="13">
        <v>100</v>
      </c>
      <c r="Q128" s="14">
        <f t="shared" si="14"/>
        <v>0.47</v>
      </c>
      <c r="R128" s="13" t="str">
        <f t="shared" si="19"/>
        <v>Участник</v>
      </c>
    </row>
    <row r="129" spans="1:18" x14ac:dyDescent="0.3">
      <c r="A129" s="5">
        <v>123</v>
      </c>
      <c r="B129" s="35" t="s">
        <v>25</v>
      </c>
      <c r="C129" s="35" t="s">
        <v>193</v>
      </c>
      <c r="D129" s="35" t="s">
        <v>194</v>
      </c>
      <c r="E129" s="35" t="s">
        <v>195</v>
      </c>
      <c r="F129" s="7" t="str">
        <f t="shared" si="16"/>
        <v>Л</v>
      </c>
      <c r="G129" s="7" t="str">
        <f t="shared" si="17"/>
        <v>А</v>
      </c>
      <c r="H129" s="7" t="str">
        <f t="shared" si="18"/>
        <v>В</v>
      </c>
      <c r="I129" s="35">
        <v>760184</v>
      </c>
      <c r="J129" s="44">
        <v>10</v>
      </c>
      <c r="K129" s="35" t="s">
        <v>122</v>
      </c>
      <c r="L129" s="8" t="s">
        <v>24</v>
      </c>
      <c r="M129" s="35">
        <v>8</v>
      </c>
      <c r="N129" s="35">
        <v>38</v>
      </c>
      <c r="O129" s="12">
        <f t="shared" si="13"/>
        <v>46</v>
      </c>
      <c r="P129" s="13">
        <v>100</v>
      </c>
      <c r="Q129" s="14">
        <f t="shared" si="14"/>
        <v>0.46</v>
      </c>
      <c r="R129" s="13" t="str">
        <f t="shared" si="19"/>
        <v>Участник</v>
      </c>
    </row>
    <row r="130" spans="1:18" ht="19.5" thickBot="1" x14ac:dyDescent="0.35">
      <c r="A130" s="5">
        <v>124</v>
      </c>
      <c r="B130" s="35" t="s">
        <v>25</v>
      </c>
      <c r="C130" s="35" t="s">
        <v>205</v>
      </c>
      <c r="D130" s="35" t="s">
        <v>206</v>
      </c>
      <c r="E130" s="35" t="s">
        <v>28</v>
      </c>
      <c r="F130" s="7" t="str">
        <f t="shared" si="16"/>
        <v>С</v>
      </c>
      <c r="G130" s="7" t="str">
        <f t="shared" si="17"/>
        <v>С</v>
      </c>
      <c r="H130" s="7" t="str">
        <f t="shared" si="18"/>
        <v>В</v>
      </c>
      <c r="I130" s="35">
        <v>760184</v>
      </c>
      <c r="J130" s="44">
        <v>10</v>
      </c>
      <c r="K130" s="35" t="s">
        <v>207</v>
      </c>
      <c r="L130" s="8" t="s">
        <v>24</v>
      </c>
      <c r="M130" s="35">
        <v>18</v>
      </c>
      <c r="N130" s="35">
        <v>24</v>
      </c>
      <c r="O130" s="12">
        <f t="shared" si="13"/>
        <v>42</v>
      </c>
      <c r="P130" s="13">
        <v>100</v>
      </c>
      <c r="Q130" s="14">
        <f t="shared" si="14"/>
        <v>0.42</v>
      </c>
      <c r="R130" s="13" t="str">
        <f t="shared" si="19"/>
        <v>Участник</v>
      </c>
    </row>
    <row r="131" spans="1:18" ht="19.5" thickBot="1" x14ac:dyDescent="0.35">
      <c r="A131" s="5">
        <v>125</v>
      </c>
      <c r="B131" s="45" t="s">
        <v>19</v>
      </c>
      <c r="C131" s="71" t="s">
        <v>299</v>
      </c>
      <c r="D131" s="72" t="s">
        <v>96</v>
      </c>
      <c r="E131" s="72" t="s">
        <v>76</v>
      </c>
      <c r="F131" s="7" t="str">
        <f t="shared" si="16"/>
        <v>П</v>
      </c>
      <c r="G131" s="7" t="str">
        <f t="shared" si="17"/>
        <v>Е</v>
      </c>
      <c r="H131" s="7" t="str">
        <f t="shared" si="18"/>
        <v>И</v>
      </c>
      <c r="I131" s="45">
        <v>760243</v>
      </c>
      <c r="J131" s="73">
        <v>10</v>
      </c>
      <c r="K131" s="45" t="s">
        <v>300</v>
      </c>
      <c r="L131" s="8" t="s">
        <v>24</v>
      </c>
      <c r="M131" s="45">
        <v>16</v>
      </c>
      <c r="N131" s="45">
        <v>26</v>
      </c>
      <c r="O131" s="12">
        <f t="shared" si="13"/>
        <v>42</v>
      </c>
      <c r="P131" s="13">
        <v>100</v>
      </c>
      <c r="Q131" s="14">
        <f t="shared" si="14"/>
        <v>0.42</v>
      </c>
      <c r="R131" s="13" t="str">
        <f t="shared" si="19"/>
        <v>Участник</v>
      </c>
    </row>
    <row r="132" spans="1:18" ht="19.5" thickBot="1" x14ac:dyDescent="0.35">
      <c r="A132" s="5">
        <v>126</v>
      </c>
      <c r="B132" s="74" t="s">
        <v>19</v>
      </c>
      <c r="C132" s="75" t="s">
        <v>343</v>
      </c>
      <c r="D132" s="76" t="s">
        <v>129</v>
      </c>
      <c r="E132" s="76" t="s">
        <v>113</v>
      </c>
      <c r="F132" s="7" t="str">
        <f t="shared" si="16"/>
        <v>Г</v>
      </c>
      <c r="G132" s="7" t="str">
        <f t="shared" si="17"/>
        <v>Н</v>
      </c>
      <c r="H132" s="7" t="str">
        <f t="shared" si="18"/>
        <v>А</v>
      </c>
      <c r="I132" s="37">
        <v>760186</v>
      </c>
      <c r="J132" s="77">
        <v>10</v>
      </c>
      <c r="K132" s="78" t="s">
        <v>338</v>
      </c>
      <c r="L132" s="8" t="s">
        <v>24</v>
      </c>
      <c r="M132" s="42">
        <v>19</v>
      </c>
      <c r="N132" s="42">
        <v>22</v>
      </c>
      <c r="O132" s="12">
        <f t="shared" si="13"/>
        <v>41</v>
      </c>
      <c r="P132" s="13">
        <v>100</v>
      </c>
      <c r="Q132" s="14">
        <f t="shared" si="14"/>
        <v>0.41</v>
      </c>
      <c r="R132" s="13" t="str">
        <f t="shared" si="19"/>
        <v>Участник</v>
      </c>
    </row>
    <row r="133" spans="1:18" ht="19.5" thickBot="1" x14ac:dyDescent="0.35">
      <c r="A133" s="5">
        <v>127</v>
      </c>
      <c r="B133" s="35" t="s">
        <v>25</v>
      </c>
      <c r="C133" s="79" t="s">
        <v>276</v>
      </c>
      <c r="D133" s="80" t="s">
        <v>147</v>
      </c>
      <c r="E133" s="80" t="s">
        <v>144</v>
      </c>
      <c r="F133" s="7" t="str">
        <f t="shared" si="16"/>
        <v>А</v>
      </c>
      <c r="G133" s="7" t="str">
        <f t="shared" si="17"/>
        <v>Д</v>
      </c>
      <c r="H133" s="7" t="str">
        <f t="shared" si="18"/>
        <v>В</v>
      </c>
      <c r="I133" s="37">
        <v>761301</v>
      </c>
      <c r="J133" s="81">
        <v>10</v>
      </c>
      <c r="K133" s="57" t="s">
        <v>122</v>
      </c>
      <c r="L133" s="8" t="s">
        <v>24</v>
      </c>
      <c r="M133" s="42">
        <v>16</v>
      </c>
      <c r="N133" s="42">
        <v>24</v>
      </c>
      <c r="O133" s="12">
        <f t="shared" si="13"/>
        <v>40</v>
      </c>
      <c r="P133" s="13">
        <v>100</v>
      </c>
      <c r="Q133" s="14">
        <f t="shared" si="14"/>
        <v>0.4</v>
      </c>
      <c r="R133" s="13" t="str">
        <f t="shared" si="19"/>
        <v>Участник</v>
      </c>
    </row>
    <row r="134" spans="1:18" ht="19.5" thickBot="1" x14ac:dyDescent="0.35">
      <c r="A134" s="5">
        <v>128</v>
      </c>
      <c r="B134" s="35" t="s">
        <v>25</v>
      </c>
      <c r="C134" s="82" t="s">
        <v>26</v>
      </c>
      <c r="D134" s="80" t="s">
        <v>302</v>
      </c>
      <c r="E134" s="80" t="s">
        <v>198</v>
      </c>
      <c r="F134" s="7" t="str">
        <f t="shared" si="16"/>
        <v>Ф</v>
      </c>
      <c r="G134" s="7" t="str">
        <f t="shared" si="17"/>
        <v>О</v>
      </c>
      <c r="H134" s="7" t="str">
        <f t="shared" si="18"/>
        <v>Р</v>
      </c>
      <c r="I134" s="37">
        <v>766105</v>
      </c>
      <c r="J134" s="81">
        <v>10</v>
      </c>
      <c r="K134" s="39" t="s">
        <v>327</v>
      </c>
      <c r="L134" s="8" t="s">
        <v>24</v>
      </c>
      <c r="M134" s="42">
        <v>14</v>
      </c>
      <c r="N134" s="42">
        <v>26</v>
      </c>
      <c r="O134" s="12">
        <f t="shared" si="13"/>
        <v>40</v>
      </c>
      <c r="P134" s="13">
        <v>100</v>
      </c>
      <c r="Q134" s="14">
        <f t="shared" si="14"/>
        <v>0.4</v>
      </c>
      <c r="R134" s="13" t="str">
        <f t="shared" si="19"/>
        <v>Участник</v>
      </c>
    </row>
    <row r="135" spans="1:18" ht="19.5" thickBot="1" x14ac:dyDescent="0.35">
      <c r="A135" s="5">
        <v>129</v>
      </c>
      <c r="B135" s="45" t="s">
        <v>25</v>
      </c>
      <c r="C135" s="83" t="s">
        <v>304</v>
      </c>
      <c r="D135" s="84" t="s">
        <v>147</v>
      </c>
      <c r="E135" s="84" t="s">
        <v>40</v>
      </c>
      <c r="F135" s="7" t="str">
        <f t="shared" ref="F135:F166" si="20">LEFT(C135, 1)</f>
        <v>С</v>
      </c>
      <c r="G135" s="7" t="str">
        <f t="shared" ref="G135:G166" si="21">LEFT(D135, 1)</f>
        <v>Д</v>
      </c>
      <c r="H135" s="7" t="str">
        <f t="shared" ref="H135:H166" si="22">LEFT(E135, 1)</f>
        <v>А</v>
      </c>
      <c r="I135" s="47">
        <v>760243</v>
      </c>
      <c r="J135" s="85">
        <v>10</v>
      </c>
      <c r="K135" s="46" t="s">
        <v>305</v>
      </c>
      <c r="L135" s="8" t="s">
        <v>24</v>
      </c>
      <c r="M135" s="47">
        <v>18</v>
      </c>
      <c r="N135" s="47">
        <v>20</v>
      </c>
      <c r="O135" s="12">
        <f t="shared" si="13"/>
        <v>38</v>
      </c>
      <c r="P135" s="13">
        <v>100</v>
      </c>
      <c r="Q135" s="14">
        <f t="shared" si="14"/>
        <v>0.38</v>
      </c>
      <c r="R135" s="13" t="str">
        <f t="shared" si="19"/>
        <v>Участник</v>
      </c>
    </row>
    <row r="136" spans="1:18" ht="19.5" thickBot="1" x14ac:dyDescent="0.35">
      <c r="A136" s="5">
        <v>130</v>
      </c>
      <c r="B136" s="35" t="s">
        <v>25</v>
      </c>
      <c r="C136" s="82" t="s">
        <v>121</v>
      </c>
      <c r="D136" s="80" t="s">
        <v>99</v>
      </c>
      <c r="E136" s="80" t="s">
        <v>28</v>
      </c>
      <c r="F136" s="7" t="str">
        <f t="shared" si="20"/>
        <v>Д</v>
      </c>
      <c r="G136" s="7" t="str">
        <f t="shared" si="21"/>
        <v>Д</v>
      </c>
      <c r="H136" s="7" t="str">
        <f t="shared" si="22"/>
        <v>В</v>
      </c>
      <c r="I136" s="28">
        <v>763113</v>
      </c>
      <c r="J136" s="86">
        <v>10</v>
      </c>
      <c r="K136" s="36" t="s">
        <v>122</v>
      </c>
      <c r="L136" s="8" t="s">
        <v>24</v>
      </c>
      <c r="M136" s="26">
        <v>20</v>
      </c>
      <c r="N136" s="26">
        <v>16</v>
      </c>
      <c r="O136" s="12">
        <f t="shared" ref="O136:O176" si="23">SUM(M136:N136)</f>
        <v>36</v>
      </c>
      <c r="P136" s="13">
        <v>100</v>
      </c>
      <c r="Q136" s="14">
        <f t="shared" ref="Q136:Q176" si="24">O136/P136</f>
        <v>0.36</v>
      </c>
      <c r="R136" s="13" t="str">
        <f t="shared" ref="R136:R156" si="25">IF(O136&gt;75%*P136, "Победитель", IF(O136&gt;50%*P136, "Призёр", "Участник"))</f>
        <v>Участник</v>
      </c>
    </row>
    <row r="137" spans="1:18" ht="19.5" thickBot="1" x14ac:dyDescent="0.35">
      <c r="A137" s="5">
        <v>131</v>
      </c>
      <c r="B137" s="45" t="s">
        <v>25</v>
      </c>
      <c r="C137" s="83" t="s">
        <v>301</v>
      </c>
      <c r="D137" s="84" t="s">
        <v>302</v>
      </c>
      <c r="E137" s="84" t="s">
        <v>144</v>
      </c>
      <c r="F137" s="7" t="str">
        <f t="shared" si="20"/>
        <v>К</v>
      </c>
      <c r="G137" s="7" t="str">
        <f t="shared" si="21"/>
        <v>О</v>
      </c>
      <c r="H137" s="7" t="str">
        <f t="shared" si="22"/>
        <v>В</v>
      </c>
      <c r="I137" s="47">
        <v>760243</v>
      </c>
      <c r="J137" s="85">
        <v>10</v>
      </c>
      <c r="K137" s="46" t="s">
        <v>303</v>
      </c>
      <c r="L137" s="8" t="s">
        <v>24</v>
      </c>
      <c r="M137" s="47">
        <v>22</v>
      </c>
      <c r="N137" s="47">
        <v>14</v>
      </c>
      <c r="O137" s="12">
        <f t="shared" si="23"/>
        <v>36</v>
      </c>
      <c r="P137" s="13">
        <v>100</v>
      </c>
      <c r="Q137" s="14">
        <f t="shared" si="24"/>
        <v>0.36</v>
      </c>
      <c r="R137" s="13" t="str">
        <f t="shared" si="25"/>
        <v>Участник</v>
      </c>
    </row>
    <row r="138" spans="1:18" ht="19.5" thickBot="1" x14ac:dyDescent="0.35">
      <c r="A138" s="5">
        <v>132</v>
      </c>
      <c r="B138" s="74" t="s">
        <v>25</v>
      </c>
      <c r="C138" s="75" t="s">
        <v>344</v>
      </c>
      <c r="D138" s="76" t="s">
        <v>345</v>
      </c>
      <c r="E138" s="76" t="s">
        <v>100</v>
      </c>
      <c r="F138" s="7" t="str">
        <f t="shared" si="20"/>
        <v>П</v>
      </c>
      <c r="G138" s="7" t="str">
        <f t="shared" si="21"/>
        <v>В</v>
      </c>
      <c r="H138" s="7" t="str">
        <f t="shared" si="22"/>
        <v>Р</v>
      </c>
      <c r="I138" s="37">
        <v>760186</v>
      </c>
      <c r="J138" s="87">
        <v>10</v>
      </c>
      <c r="K138" s="78" t="s">
        <v>303</v>
      </c>
      <c r="L138" s="8" t="s">
        <v>24</v>
      </c>
      <c r="M138" s="42">
        <v>13</v>
      </c>
      <c r="N138" s="42">
        <v>22</v>
      </c>
      <c r="O138" s="12">
        <f t="shared" si="23"/>
        <v>35</v>
      </c>
      <c r="P138" s="13">
        <v>100</v>
      </c>
      <c r="Q138" s="14">
        <f t="shared" si="24"/>
        <v>0.35</v>
      </c>
      <c r="R138" s="13" t="str">
        <f t="shared" si="25"/>
        <v>Участник</v>
      </c>
    </row>
    <row r="139" spans="1:18" ht="19.5" thickBot="1" x14ac:dyDescent="0.35">
      <c r="A139" s="5">
        <v>133</v>
      </c>
      <c r="B139" s="35" t="s">
        <v>19</v>
      </c>
      <c r="C139" s="88" t="s">
        <v>203</v>
      </c>
      <c r="D139" s="89" t="s">
        <v>47</v>
      </c>
      <c r="E139" s="89" t="s">
        <v>72</v>
      </c>
      <c r="F139" s="7" t="str">
        <f t="shared" si="20"/>
        <v>И</v>
      </c>
      <c r="G139" s="7" t="str">
        <f t="shared" si="21"/>
        <v>Д</v>
      </c>
      <c r="H139" s="7" t="str">
        <f t="shared" si="22"/>
        <v>С</v>
      </c>
      <c r="I139" s="35">
        <v>760184</v>
      </c>
      <c r="J139" s="86">
        <v>10</v>
      </c>
      <c r="K139" s="35" t="s">
        <v>204</v>
      </c>
      <c r="L139" s="8" t="s">
        <v>24</v>
      </c>
      <c r="M139" s="35">
        <v>22</v>
      </c>
      <c r="N139" s="35">
        <v>12</v>
      </c>
      <c r="O139" s="12">
        <f t="shared" si="23"/>
        <v>34</v>
      </c>
      <c r="P139" s="13">
        <v>100</v>
      </c>
      <c r="Q139" s="14">
        <f t="shared" si="24"/>
        <v>0.34</v>
      </c>
      <c r="R139" s="13" t="str">
        <f t="shared" si="25"/>
        <v>Участник</v>
      </c>
    </row>
    <row r="140" spans="1:18" x14ac:dyDescent="0.3">
      <c r="A140" s="5">
        <v>134</v>
      </c>
      <c r="B140" s="74" t="s">
        <v>19</v>
      </c>
      <c r="C140" s="90" t="s">
        <v>341</v>
      </c>
      <c r="D140" s="90" t="s">
        <v>342</v>
      </c>
      <c r="E140" s="90" t="s">
        <v>72</v>
      </c>
      <c r="F140" s="7" t="str">
        <f t="shared" si="20"/>
        <v>П</v>
      </c>
      <c r="G140" s="7" t="str">
        <f t="shared" si="21"/>
        <v>А</v>
      </c>
      <c r="H140" s="7" t="str">
        <f t="shared" si="22"/>
        <v>С</v>
      </c>
      <c r="I140" s="37">
        <v>760186</v>
      </c>
      <c r="J140" s="91">
        <v>10</v>
      </c>
      <c r="K140" s="78" t="s">
        <v>300</v>
      </c>
      <c r="L140" s="8" t="s">
        <v>24</v>
      </c>
      <c r="M140" s="42">
        <v>14</v>
      </c>
      <c r="N140" s="42">
        <v>20</v>
      </c>
      <c r="O140" s="12">
        <f t="shared" si="23"/>
        <v>34</v>
      </c>
      <c r="P140" s="13">
        <v>100</v>
      </c>
      <c r="Q140" s="14">
        <f t="shared" si="24"/>
        <v>0.34</v>
      </c>
      <c r="R140" s="13" t="str">
        <f t="shared" si="25"/>
        <v>Участник</v>
      </c>
    </row>
    <row r="141" spans="1:18" x14ac:dyDescent="0.3">
      <c r="A141" s="5">
        <v>135</v>
      </c>
      <c r="B141" s="35" t="s">
        <v>19</v>
      </c>
      <c r="C141" s="41" t="s">
        <v>371</v>
      </c>
      <c r="D141" s="36" t="s">
        <v>372</v>
      </c>
      <c r="E141" s="36" t="s">
        <v>373</v>
      </c>
      <c r="F141" s="7" t="str">
        <f t="shared" si="20"/>
        <v>С</v>
      </c>
      <c r="G141" s="7" t="str">
        <f t="shared" si="21"/>
        <v>В</v>
      </c>
      <c r="H141" s="7" t="str">
        <f t="shared" si="22"/>
        <v>В</v>
      </c>
      <c r="I141" s="37">
        <v>760188</v>
      </c>
      <c r="J141" s="38">
        <v>10</v>
      </c>
      <c r="K141" s="57" t="s">
        <v>204</v>
      </c>
      <c r="L141" s="8" t="s">
        <v>24</v>
      </c>
      <c r="M141" s="42">
        <v>10</v>
      </c>
      <c r="N141" s="42">
        <v>23</v>
      </c>
      <c r="O141" s="12">
        <f t="shared" si="23"/>
        <v>33</v>
      </c>
      <c r="P141" s="13">
        <v>100</v>
      </c>
      <c r="Q141" s="14">
        <f t="shared" si="24"/>
        <v>0.33</v>
      </c>
      <c r="R141" s="13" t="str">
        <f t="shared" si="25"/>
        <v>Участник</v>
      </c>
    </row>
    <row r="142" spans="1:18" x14ac:dyDescent="0.3">
      <c r="A142" s="5">
        <v>136</v>
      </c>
      <c r="B142" s="35" t="s">
        <v>19</v>
      </c>
      <c r="C142" s="35" t="s">
        <v>215</v>
      </c>
      <c r="D142" s="35" t="s">
        <v>75</v>
      </c>
      <c r="E142" s="35" t="s">
        <v>93</v>
      </c>
      <c r="F142" s="7" t="str">
        <f t="shared" si="20"/>
        <v>М</v>
      </c>
      <c r="G142" s="7" t="str">
        <f t="shared" si="21"/>
        <v>Я</v>
      </c>
      <c r="H142" s="7" t="str">
        <f t="shared" si="22"/>
        <v>А</v>
      </c>
      <c r="I142" s="35">
        <v>760184</v>
      </c>
      <c r="J142" s="44">
        <v>10</v>
      </c>
      <c r="K142" s="35" t="s">
        <v>216</v>
      </c>
      <c r="L142" s="8" t="s">
        <v>24</v>
      </c>
      <c r="M142" s="35">
        <v>12</v>
      </c>
      <c r="N142" s="35">
        <v>20</v>
      </c>
      <c r="O142" s="12">
        <f t="shared" si="23"/>
        <v>32</v>
      </c>
      <c r="P142" s="13">
        <v>100</v>
      </c>
      <c r="Q142" s="14">
        <f t="shared" si="24"/>
        <v>0.32</v>
      </c>
      <c r="R142" s="13" t="str">
        <f t="shared" si="25"/>
        <v>Участник</v>
      </c>
    </row>
    <row r="143" spans="1:18" x14ac:dyDescent="0.3">
      <c r="A143" s="5">
        <v>137</v>
      </c>
      <c r="B143" s="35" t="s">
        <v>19</v>
      </c>
      <c r="C143" s="36" t="s">
        <v>270</v>
      </c>
      <c r="D143" s="36" t="s">
        <v>167</v>
      </c>
      <c r="E143" s="36" t="s">
        <v>93</v>
      </c>
      <c r="F143" s="7" t="str">
        <f t="shared" si="20"/>
        <v>О</v>
      </c>
      <c r="G143" s="7" t="str">
        <f t="shared" si="21"/>
        <v>К</v>
      </c>
      <c r="H143" s="7" t="str">
        <f t="shared" si="22"/>
        <v>А</v>
      </c>
      <c r="I143" s="37">
        <v>760244</v>
      </c>
      <c r="J143" s="38">
        <v>10</v>
      </c>
      <c r="K143" s="39" t="s">
        <v>214</v>
      </c>
      <c r="L143" s="8" t="s">
        <v>24</v>
      </c>
      <c r="M143" s="42">
        <v>22</v>
      </c>
      <c r="N143" s="42">
        <v>10</v>
      </c>
      <c r="O143" s="12">
        <f t="shared" si="23"/>
        <v>32</v>
      </c>
      <c r="P143" s="13">
        <v>100</v>
      </c>
      <c r="Q143" s="14">
        <f t="shared" si="24"/>
        <v>0.32</v>
      </c>
      <c r="R143" s="13" t="str">
        <f t="shared" si="25"/>
        <v>Участник</v>
      </c>
    </row>
    <row r="144" spans="1:18" x14ac:dyDescent="0.3">
      <c r="A144" s="5">
        <v>138</v>
      </c>
      <c r="B144" s="35" t="s">
        <v>19</v>
      </c>
      <c r="C144" s="36" t="s">
        <v>268</v>
      </c>
      <c r="D144" s="36" t="s">
        <v>269</v>
      </c>
      <c r="E144" s="36" t="s">
        <v>72</v>
      </c>
      <c r="F144" s="7" t="str">
        <f t="shared" si="20"/>
        <v>Б</v>
      </c>
      <c r="G144" s="7" t="str">
        <f t="shared" si="21"/>
        <v>А</v>
      </c>
      <c r="H144" s="7" t="str">
        <f t="shared" si="22"/>
        <v>С</v>
      </c>
      <c r="I144" s="37">
        <v>760244</v>
      </c>
      <c r="J144" s="38">
        <v>10</v>
      </c>
      <c r="K144" s="39" t="s">
        <v>210</v>
      </c>
      <c r="L144" s="8" t="s">
        <v>24</v>
      </c>
      <c r="M144" s="42">
        <v>22</v>
      </c>
      <c r="N144" s="42">
        <v>8</v>
      </c>
      <c r="O144" s="12">
        <f t="shared" si="23"/>
        <v>30</v>
      </c>
      <c r="P144" s="13">
        <v>100</v>
      </c>
      <c r="Q144" s="14">
        <f t="shared" si="24"/>
        <v>0.3</v>
      </c>
      <c r="R144" s="13" t="str">
        <f t="shared" si="25"/>
        <v>Участник</v>
      </c>
    </row>
    <row r="145" spans="1:18" x14ac:dyDescent="0.3">
      <c r="A145" s="5">
        <v>139</v>
      </c>
      <c r="B145" s="35" t="s">
        <v>238</v>
      </c>
      <c r="C145" s="36" t="s">
        <v>279</v>
      </c>
      <c r="D145" s="36" t="s">
        <v>280</v>
      </c>
      <c r="E145" s="36" t="s">
        <v>93</v>
      </c>
      <c r="F145" s="7" t="str">
        <f t="shared" si="20"/>
        <v>К</v>
      </c>
      <c r="G145" s="7" t="str">
        <f t="shared" si="21"/>
        <v>Д</v>
      </c>
      <c r="H145" s="7" t="str">
        <f t="shared" si="22"/>
        <v>А</v>
      </c>
      <c r="I145" s="37">
        <v>761301</v>
      </c>
      <c r="J145" s="38">
        <v>10</v>
      </c>
      <c r="K145" s="39" t="s">
        <v>207</v>
      </c>
      <c r="L145" s="8" t="s">
        <v>24</v>
      </c>
      <c r="M145" s="42">
        <v>6</v>
      </c>
      <c r="N145" s="42">
        <v>24</v>
      </c>
      <c r="O145" s="12">
        <f t="shared" si="23"/>
        <v>30</v>
      </c>
      <c r="P145" s="13">
        <v>100</v>
      </c>
      <c r="Q145" s="14">
        <f t="shared" si="24"/>
        <v>0.3</v>
      </c>
      <c r="R145" s="13" t="str">
        <f t="shared" si="25"/>
        <v>Участник</v>
      </c>
    </row>
    <row r="146" spans="1:18" x14ac:dyDescent="0.3">
      <c r="A146" s="5">
        <v>140</v>
      </c>
      <c r="B146" s="74" t="s">
        <v>25</v>
      </c>
      <c r="C146" s="92" t="s">
        <v>346</v>
      </c>
      <c r="D146" s="92" t="s">
        <v>99</v>
      </c>
      <c r="E146" s="92" t="s">
        <v>85</v>
      </c>
      <c r="F146" s="7" t="str">
        <f t="shared" si="20"/>
        <v>П</v>
      </c>
      <c r="G146" s="7" t="str">
        <f t="shared" si="21"/>
        <v>Д</v>
      </c>
      <c r="H146" s="7" t="str">
        <f t="shared" si="22"/>
        <v>А</v>
      </c>
      <c r="I146" s="37">
        <v>760186</v>
      </c>
      <c r="J146" s="91">
        <v>10</v>
      </c>
      <c r="K146" s="78" t="s">
        <v>347</v>
      </c>
      <c r="L146" s="8" t="s">
        <v>24</v>
      </c>
      <c r="M146" s="42">
        <v>21</v>
      </c>
      <c r="N146" s="42">
        <v>8</v>
      </c>
      <c r="O146" s="12">
        <f t="shared" si="23"/>
        <v>29</v>
      </c>
      <c r="P146" s="13">
        <v>100</v>
      </c>
      <c r="Q146" s="14">
        <f t="shared" si="24"/>
        <v>0.28999999999999998</v>
      </c>
      <c r="R146" s="13" t="str">
        <f t="shared" si="25"/>
        <v>Участник</v>
      </c>
    </row>
    <row r="147" spans="1:18" x14ac:dyDescent="0.3">
      <c r="A147" s="5">
        <v>141</v>
      </c>
      <c r="B147" s="35" t="s">
        <v>264</v>
      </c>
      <c r="C147" s="36" t="s">
        <v>265</v>
      </c>
      <c r="D147" s="36" t="s">
        <v>102</v>
      </c>
      <c r="E147" s="36"/>
      <c r="F147" s="7" t="str">
        <f t="shared" si="20"/>
        <v>М</v>
      </c>
      <c r="G147" s="7" t="str">
        <f t="shared" si="21"/>
        <v>М</v>
      </c>
      <c r="H147" s="7" t="str">
        <f t="shared" si="22"/>
        <v/>
      </c>
      <c r="I147" s="37">
        <v>766104</v>
      </c>
      <c r="J147" s="44">
        <v>10</v>
      </c>
      <c r="K147" s="36" t="s">
        <v>266</v>
      </c>
      <c r="L147" s="8" t="s">
        <v>24</v>
      </c>
      <c r="M147" s="42">
        <v>12</v>
      </c>
      <c r="N147" s="42">
        <v>16</v>
      </c>
      <c r="O147" s="12">
        <f t="shared" si="23"/>
        <v>28</v>
      </c>
      <c r="P147" s="13">
        <v>100</v>
      </c>
      <c r="Q147" s="14">
        <f t="shared" si="24"/>
        <v>0.28000000000000003</v>
      </c>
      <c r="R147" s="13" t="str">
        <f t="shared" si="25"/>
        <v>Участник</v>
      </c>
    </row>
    <row r="148" spans="1:18" x14ac:dyDescent="0.3">
      <c r="A148" s="5">
        <v>142</v>
      </c>
      <c r="B148" s="35" t="s">
        <v>19</v>
      </c>
      <c r="C148" s="35" t="s">
        <v>211</v>
      </c>
      <c r="D148" s="35" t="s">
        <v>212</v>
      </c>
      <c r="E148" s="35" t="s">
        <v>213</v>
      </c>
      <c r="F148" s="7" t="str">
        <f t="shared" si="20"/>
        <v>М</v>
      </c>
      <c r="G148" s="7" t="str">
        <f t="shared" si="21"/>
        <v>Р</v>
      </c>
      <c r="H148" s="7" t="str">
        <f t="shared" si="22"/>
        <v>Н</v>
      </c>
      <c r="I148" s="35">
        <v>760184</v>
      </c>
      <c r="J148" s="44">
        <v>10</v>
      </c>
      <c r="K148" s="35" t="s">
        <v>214</v>
      </c>
      <c r="L148" s="8" t="s">
        <v>24</v>
      </c>
      <c r="M148" s="35">
        <v>12</v>
      </c>
      <c r="N148" s="35">
        <v>12</v>
      </c>
      <c r="O148" s="12">
        <f t="shared" si="23"/>
        <v>24</v>
      </c>
      <c r="P148" s="13">
        <v>100</v>
      </c>
      <c r="Q148" s="14">
        <f t="shared" si="24"/>
        <v>0.24</v>
      </c>
      <c r="R148" s="13" t="str">
        <f t="shared" si="25"/>
        <v>Участник</v>
      </c>
    </row>
    <row r="149" spans="1:18" x14ac:dyDescent="0.3">
      <c r="A149" s="5">
        <v>143</v>
      </c>
      <c r="B149" s="35" t="s">
        <v>19</v>
      </c>
      <c r="C149" s="41" t="s">
        <v>150</v>
      </c>
      <c r="D149" s="36" t="s">
        <v>151</v>
      </c>
      <c r="E149" s="36" t="s">
        <v>72</v>
      </c>
      <c r="F149" s="7" t="str">
        <f t="shared" si="20"/>
        <v>М</v>
      </c>
      <c r="G149" s="7" t="str">
        <f t="shared" si="21"/>
        <v>Р</v>
      </c>
      <c r="H149" s="7" t="str">
        <f t="shared" si="22"/>
        <v>С</v>
      </c>
      <c r="I149" s="37">
        <v>760239</v>
      </c>
      <c r="J149" s="93">
        <v>11</v>
      </c>
      <c r="K149" s="58" t="s">
        <v>152</v>
      </c>
      <c r="L149" s="8" t="s">
        <v>24</v>
      </c>
      <c r="M149" s="26">
        <v>42</v>
      </c>
      <c r="N149" s="26">
        <v>46</v>
      </c>
      <c r="O149" s="12">
        <f t="shared" si="23"/>
        <v>88</v>
      </c>
      <c r="P149" s="13">
        <v>100</v>
      </c>
      <c r="Q149" s="14">
        <f t="shared" si="24"/>
        <v>0.88</v>
      </c>
      <c r="R149" s="40" t="str">
        <f t="shared" si="25"/>
        <v>Победитель</v>
      </c>
    </row>
    <row r="150" spans="1:18" x14ac:dyDescent="0.3">
      <c r="A150" s="5">
        <v>144</v>
      </c>
      <c r="B150" s="94" t="s">
        <v>25</v>
      </c>
      <c r="C150" s="94" t="s">
        <v>334</v>
      </c>
      <c r="D150" s="94" t="s">
        <v>206</v>
      </c>
      <c r="E150" s="94" t="s">
        <v>195</v>
      </c>
      <c r="F150" s="7" t="str">
        <f t="shared" si="20"/>
        <v>С</v>
      </c>
      <c r="G150" s="7" t="str">
        <f t="shared" si="21"/>
        <v>С</v>
      </c>
      <c r="H150" s="7" t="str">
        <f t="shared" si="22"/>
        <v>В</v>
      </c>
      <c r="I150" s="94">
        <v>766105</v>
      </c>
      <c r="J150" s="95">
        <v>11</v>
      </c>
      <c r="K150" s="94" t="s">
        <v>335</v>
      </c>
      <c r="L150" s="8" t="s">
        <v>24</v>
      </c>
      <c r="M150" s="16">
        <v>40</v>
      </c>
      <c r="N150" s="16">
        <v>38</v>
      </c>
      <c r="O150" s="12">
        <f t="shared" si="23"/>
        <v>78</v>
      </c>
      <c r="P150" s="13">
        <v>100</v>
      </c>
      <c r="Q150" s="14">
        <f t="shared" si="24"/>
        <v>0.78</v>
      </c>
      <c r="R150" s="40" t="str">
        <f t="shared" si="25"/>
        <v>Победитель</v>
      </c>
    </row>
    <row r="151" spans="1:18" x14ac:dyDescent="0.3">
      <c r="A151" s="5">
        <v>145</v>
      </c>
      <c r="B151" s="16" t="s">
        <v>25</v>
      </c>
      <c r="C151" s="19" t="s">
        <v>328</v>
      </c>
      <c r="D151" s="19" t="s">
        <v>329</v>
      </c>
      <c r="E151" s="19" t="s">
        <v>137</v>
      </c>
      <c r="F151" s="7" t="str">
        <f t="shared" si="20"/>
        <v>Б</v>
      </c>
      <c r="G151" s="7" t="str">
        <f t="shared" si="21"/>
        <v>К</v>
      </c>
      <c r="H151" s="7" t="str">
        <f t="shared" si="22"/>
        <v>И</v>
      </c>
      <c r="I151" s="20">
        <v>766105</v>
      </c>
      <c r="J151" s="21">
        <v>11</v>
      </c>
      <c r="K151" s="96" t="s">
        <v>330</v>
      </c>
      <c r="L151" s="8" t="s">
        <v>24</v>
      </c>
      <c r="M151" s="22">
        <v>38</v>
      </c>
      <c r="N151" s="22">
        <v>38</v>
      </c>
      <c r="O151" s="12">
        <f t="shared" si="23"/>
        <v>76</v>
      </c>
      <c r="P151" s="13">
        <v>100</v>
      </c>
      <c r="Q151" s="14">
        <f t="shared" si="24"/>
        <v>0.76</v>
      </c>
      <c r="R151" s="40" t="str">
        <f t="shared" si="25"/>
        <v>Победитель</v>
      </c>
    </row>
    <row r="152" spans="1:18" x14ac:dyDescent="0.3">
      <c r="A152" s="5">
        <v>146</v>
      </c>
      <c r="B152" s="16" t="s">
        <v>19</v>
      </c>
      <c r="C152" s="16" t="s">
        <v>219</v>
      </c>
      <c r="D152" s="16" t="s">
        <v>220</v>
      </c>
      <c r="E152" s="16" t="s">
        <v>221</v>
      </c>
      <c r="F152" s="7" t="str">
        <f t="shared" si="20"/>
        <v>М</v>
      </c>
      <c r="G152" s="7" t="str">
        <f t="shared" si="21"/>
        <v>В</v>
      </c>
      <c r="H152" s="7" t="str">
        <f t="shared" si="22"/>
        <v>А</v>
      </c>
      <c r="I152" s="16">
        <v>760184</v>
      </c>
      <c r="J152" s="17">
        <v>11</v>
      </c>
      <c r="K152" s="16" t="s">
        <v>130</v>
      </c>
      <c r="L152" s="8" t="s">
        <v>24</v>
      </c>
      <c r="M152" s="16">
        <v>32</v>
      </c>
      <c r="N152" s="16">
        <v>36</v>
      </c>
      <c r="O152" s="12">
        <f t="shared" si="23"/>
        <v>68</v>
      </c>
      <c r="P152" s="13">
        <v>100</v>
      </c>
      <c r="Q152" s="14">
        <f t="shared" si="24"/>
        <v>0.68</v>
      </c>
      <c r="R152" s="40" t="str">
        <f t="shared" si="25"/>
        <v>Призёр</v>
      </c>
    </row>
    <row r="153" spans="1:18" x14ac:dyDescent="0.3">
      <c r="A153" s="5">
        <v>147</v>
      </c>
      <c r="B153" s="97" t="s">
        <v>19</v>
      </c>
      <c r="C153" s="98" t="s">
        <v>353</v>
      </c>
      <c r="D153" s="98" t="s">
        <v>354</v>
      </c>
      <c r="E153" s="98" t="s">
        <v>229</v>
      </c>
      <c r="F153" s="7" t="str">
        <f t="shared" si="20"/>
        <v>П</v>
      </c>
      <c r="G153" s="7" t="str">
        <f t="shared" si="21"/>
        <v>И</v>
      </c>
      <c r="H153" s="7" t="str">
        <f t="shared" si="22"/>
        <v>Н</v>
      </c>
      <c r="I153" s="20">
        <v>760186</v>
      </c>
      <c r="J153" s="99">
        <v>11</v>
      </c>
      <c r="K153" s="100" t="s">
        <v>355</v>
      </c>
      <c r="L153" s="8" t="s">
        <v>24</v>
      </c>
      <c r="M153" s="16">
        <v>35</v>
      </c>
      <c r="N153" s="16">
        <v>30</v>
      </c>
      <c r="O153" s="12">
        <f t="shared" si="23"/>
        <v>65</v>
      </c>
      <c r="P153" s="13">
        <v>100</v>
      </c>
      <c r="Q153" s="14">
        <f t="shared" si="24"/>
        <v>0.65</v>
      </c>
      <c r="R153" s="40" t="str">
        <f t="shared" si="25"/>
        <v>Призёр</v>
      </c>
    </row>
    <row r="154" spans="1:18" x14ac:dyDescent="0.3">
      <c r="A154" s="5">
        <v>148</v>
      </c>
      <c r="B154" s="101" t="s">
        <v>25</v>
      </c>
      <c r="C154" s="5" t="s">
        <v>53</v>
      </c>
      <c r="D154" s="5" t="s">
        <v>35</v>
      </c>
      <c r="E154" s="5" t="s">
        <v>54</v>
      </c>
      <c r="F154" s="7" t="str">
        <f t="shared" si="20"/>
        <v>Н</v>
      </c>
      <c r="G154" s="7" t="str">
        <f t="shared" si="21"/>
        <v>А</v>
      </c>
      <c r="H154" s="7" t="str">
        <f t="shared" si="22"/>
        <v>С</v>
      </c>
      <c r="I154" s="5">
        <v>764209</v>
      </c>
      <c r="J154" s="18">
        <v>11</v>
      </c>
      <c r="K154" s="5" t="s">
        <v>55</v>
      </c>
      <c r="L154" s="8" t="s">
        <v>24</v>
      </c>
      <c r="M154" s="11">
        <v>30</v>
      </c>
      <c r="N154" s="11">
        <v>34</v>
      </c>
      <c r="O154" s="12">
        <f t="shared" si="23"/>
        <v>64</v>
      </c>
      <c r="P154" s="13">
        <v>100</v>
      </c>
      <c r="Q154" s="14">
        <f t="shared" si="24"/>
        <v>0.64</v>
      </c>
      <c r="R154" s="40" t="str">
        <f t="shared" si="25"/>
        <v>Призёр</v>
      </c>
    </row>
    <row r="155" spans="1:18" x14ac:dyDescent="0.3">
      <c r="A155" s="5">
        <v>149</v>
      </c>
      <c r="B155" s="16" t="s">
        <v>19</v>
      </c>
      <c r="C155" s="16" t="s">
        <v>222</v>
      </c>
      <c r="D155" s="16" t="s">
        <v>223</v>
      </c>
      <c r="E155" s="16" t="s">
        <v>224</v>
      </c>
      <c r="F155" s="7" t="str">
        <f t="shared" si="20"/>
        <v>К</v>
      </c>
      <c r="G155" s="7" t="str">
        <f t="shared" si="21"/>
        <v>А</v>
      </c>
      <c r="H155" s="7" t="str">
        <f t="shared" si="22"/>
        <v>Д</v>
      </c>
      <c r="I155" s="16">
        <v>760184</v>
      </c>
      <c r="J155" s="17">
        <v>11</v>
      </c>
      <c r="K155" s="16" t="s">
        <v>134</v>
      </c>
      <c r="L155" s="8" t="s">
        <v>24</v>
      </c>
      <c r="M155" s="16">
        <v>30</v>
      </c>
      <c r="N155" s="16">
        <v>34</v>
      </c>
      <c r="O155" s="12">
        <f t="shared" si="23"/>
        <v>64</v>
      </c>
      <c r="P155" s="13">
        <v>100</v>
      </c>
      <c r="Q155" s="14">
        <f t="shared" si="24"/>
        <v>0.64</v>
      </c>
      <c r="R155" s="40" t="str">
        <f t="shared" si="25"/>
        <v>Призёр</v>
      </c>
    </row>
    <row r="156" spans="1:18" x14ac:dyDescent="0.3">
      <c r="A156" s="5">
        <v>150</v>
      </c>
      <c r="B156" s="16" t="s">
        <v>25</v>
      </c>
      <c r="C156" s="19" t="s">
        <v>340</v>
      </c>
      <c r="D156" s="19" t="s">
        <v>102</v>
      </c>
      <c r="E156" s="19" t="s">
        <v>54</v>
      </c>
      <c r="F156" s="7" t="str">
        <f t="shared" si="20"/>
        <v>А</v>
      </c>
      <c r="G156" s="7" t="str">
        <f t="shared" si="21"/>
        <v>М</v>
      </c>
      <c r="H156" s="7" t="str">
        <f t="shared" si="22"/>
        <v>С</v>
      </c>
      <c r="I156" s="20">
        <v>763214</v>
      </c>
      <c r="J156" s="21">
        <v>11</v>
      </c>
      <c r="K156" s="102" t="s">
        <v>152</v>
      </c>
      <c r="L156" s="8" t="s">
        <v>24</v>
      </c>
      <c r="M156" s="22">
        <v>20</v>
      </c>
      <c r="N156" s="22">
        <v>40</v>
      </c>
      <c r="O156" s="12">
        <f t="shared" si="23"/>
        <v>60</v>
      </c>
      <c r="P156" s="13">
        <v>100</v>
      </c>
      <c r="Q156" s="14">
        <f t="shared" si="24"/>
        <v>0.6</v>
      </c>
      <c r="R156" s="40" t="str">
        <f t="shared" si="25"/>
        <v>Призёр</v>
      </c>
    </row>
    <row r="157" spans="1:18" x14ac:dyDescent="0.3">
      <c r="A157" s="5">
        <v>151</v>
      </c>
      <c r="B157" s="16" t="s">
        <v>19</v>
      </c>
      <c r="C157" s="16" t="s">
        <v>217</v>
      </c>
      <c r="D157" s="16" t="s">
        <v>129</v>
      </c>
      <c r="E157" s="16" t="s">
        <v>218</v>
      </c>
      <c r="F157" s="7" t="str">
        <f t="shared" si="20"/>
        <v>С</v>
      </c>
      <c r="G157" s="7" t="str">
        <f t="shared" si="21"/>
        <v>Н</v>
      </c>
      <c r="H157" s="7" t="str">
        <f t="shared" si="22"/>
        <v>Ю</v>
      </c>
      <c r="I157" s="16">
        <v>760184</v>
      </c>
      <c r="J157" s="17">
        <v>11</v>
      </c>
      <c r="K157" s="16" t="s">
        <v>127</v>
      </c>
      <c r="L157" s="8" t="s">
        <v>24</v>
      </c>
      <c r="M157" s="16">
        <v>22</v>
      </c>
      <c r="N157" s="16">
        <v>36</v>
      </c>
      <c r="O157" s="12">
        <f t="shared" si="23"/>
        <v>58</v>
      </c>
      <c r="P157" s="13">
        <v>100</v>
      </c>
      <c r="Q157" s="14">
        <f t="shared" si="24"/>
        <v>0.57999999999999996</v>
      </c>
      <c r="R157" s="40" t="s">
        <v>438</v>
      </c>
    </row>
    <row r="158" spans="1:18" x14ac:dyDescent="0.3">
      <c r="A158" s="5">
        <v>152</v>
      </c>
      <c r="B158" s="16" t="s">
        <v>25</v>
      </c>
      <c r="C158" s="19" t="s">
        <v>267</v>
      </c>
      <c r="D158" s="19" t="s">
        <v>194</v>
      </c>
      <c r="E158" s="19" t="s">
        <v>191</v>
      </c>
      <c r="F158" s="7" t="str">
        <f t="shared" si="20"/>
        <v>Д</v>
      </c>
      <c r="G158" s="7" t="str">
        <f t="shared" si="21"/>
        <v>А</v>
      </c>
      <c r="H158" s="7" t="str">
        <f t="shared" si="22"/>
        <v>В</v>
      </c>
      <c r="I158" s="20">
        <v>760244</v>
      </c>
      <c r="J158" s="21">
        <v>11</v>
      </c>
      <c r="K158" s="96" t="s">
        <v>127</v>
      </c>
      <c r="L158" s="8" t="s">
        <v>24</v>
      </c>
      <c r="M158" s="22">
        <v>14</v>
      </c>
      <c r="N158" s="22">
        <v>44</v>
      </c>
      <c r="O158" s="12">
        <f t="shared" si="23"/>
        <v>58</v>
      </c>
      <c r="P158" s="13">
        <v>100</v>
      </c>
      <c r="Q158" s="14">
        <f t="shared" si="24"/>
        <v>0.57999999999999996</v>
      </c>
      <c r="R158" s="40" t="s">
        <v>438</v>
      </c>
    </row>
    <row r="159" spans="1:18" x14ac:dyDescent="0.3">
      <c r="A159" s="5">
        <v>153</v>
      </c>
      <c r="B159" s="16" t="s">
        <v>25</v>
      </c>
      <c r="C159" s="19" t="s">
        <v>375</v>
      </c>
      <c r="D159" s="19" t="s">
        <v>376</v>
      </c>
      <c r="E159" s="19" t="s">
        <v>103</v>
      </c>
      <c r="F159" s="7" t="str">
        <f t="shared" si="20"/>
        <v>Б</v>
      </c>
      <c r="G159" s="7" t="str">
        <f t="shared" si="21"/>
        <v>Ю</v>
      </c>
      <c r="H159" s="7" t="str">
        <f t="shared" si="22"/>
        <v>М</v>
      </c>
      <c r="I159" s="20">
        <v>760188</v>
      </c>
      <c r="J159" s="21">
        <v>11</v>
      </c>
      <c r="K159" s="25" t="s">
        <v>127</v>
      </c>
      <c r="L159" s="8" t="s">
        <v>24</v>
      </c>
      <c r="M159" s="22">
        <v>30</v>
      </c>
      <c r="N159" s="22">
        <v>28</v>
      </c>
      <c r="O159" s="12">
        <f t="shared" si="23"/>
        <v>58</v>
      </c>
      <c r="P159" s="13">
        <v>100</v>
      </c>
      <c r="Q159" s="14">
        <f t="shared" si="24"/>
        <v>0.57999999999999996</v>
      </c>
      <c r="R159" s="40" t="s">
        <v>438</v>
      </c>
    </row>
    <row r="160" spans="1:18" x14ac:dyDescent="0.3">
      <c r="A160" s="5">
        <v>154</v>
      </c>
      <c r="B160" s="16" t="s">
        <v>19</v>
      </c>
      <c r="C160" s="16" t="s">
        <v>110</v>
      </c>
      <c r="D160" s="16" t="s">
        <v>112</v>
      </c>
      <c r="E160" s="16" t="s">
        <v>72</v>
      </c>
      <c r="F160" s="7" t="str">
        <f t="shared" si="20"/>
        <v>В</v>
      </c>
      <c r="G160" s="7" t="str">
        <f t="shared" si="21"/>
        <v>Д</v>
      </c>
      <c r="H160" s="7" t="str">
        <f t="shared" si="22"/>
        <v>С</v>
      </c>
      <c r="I160" s="6">
        <v>763113</v>
      </c>
      <c r="J160" s="17">
        <v>11</v>
      </c>
      <c r="K160" s="16" t="s">
        <v>127</v>
      </c>
      <c r="L160" s="8" t="s">
        <v>24</v>
      </c>
      <c r="M160" s="5">
        <v>28</v>
      </c>
      <c r="N160" s="5">
        <v>28</v>
      </c>
      <c r="O160" s="12">
        <f t="shared" si="23"/>
        <v>56</v>
      </c>
      <c r="P160" s="13">
        <v>100</v>
      </c>
      <c r="Q160" s="14">
        <f t="shared" si="24"/>
        <v>0.56000000000000005</v>
      </c>
      <c r="R160" s="40" t="s">
        <v>438</v>
      </c>
    </row>
    <row r="161" spans="1:18" x14ac:dyDescent="0.3">
      <c r="A161" s="5">
        <v>155</v>
      </c>
      <c r="B161" s="16" t="s">
        <v>25</v>
      </c>
      <c r="C161" s="16" t="s">
        <v>331</v>
      </c>
      <c r="D161" s="16" t="s">
        <v>332</v>
      </c>
      <c r="E161" s="16" t="s">
        <v>36</v>
      </c>
      <c r="F161" s="7" t="str">
        <f t="shared" si="20"/>
        <v>К</v>
      </c>
      <c r="G161" s="7" t="str">
        <f t="shared" si="21"/>
        <v>Ф</v>
      </c>
      <c r="H161" s="7" t="str">
        <f t="shared" si="22"/>
        <v>Д</v>
      </c>
      <c r="I161" s="16">
        <v>766105</v>
      </c>
      <c r="J161" s="17">
        <v>11</v>
      </c>
      <c r="K161" s="16" t="s">
        <v>333</v>
      </c>
      <c r="L161" s="8" t="s">
        <v>24</v>
      </c>
      <c r="M161" s="16">
        <v>28</v>
      </c>
      <c r="N161" s="16">
        <v>28</v>
      </c>
      <c r="O161" s="12">
        <f t="shared" si="23"/>
        <v>56</v>
      </c>
      <c r="P161" s="13">
        <v>100</v>
      </c>
      <c r="Q161" s="14">
        <f t="shared" si="24"/>
        <v>0.56000000000000005</v>
      </c>
      <c r="R161" s="40" t="s">
        <v>438</v>
      </c>
    </row>
    <row r="162" spans="1:18" x14ac:dyDescent="0.3">
      <c r="A162" s="5">
        <v>156</v>
      </c>
      <c r="B162" s="103" t="s">
        <v>25</v>
      </c>
      <c r="C162" s="98" t="s">
        <v>359</v>
      </c>
      <c r="D162" s="98" t="s">
        <v>35</v>
      </c>
      <c r="E162" s="98" t="s">
        <v>103</v>
      </c>
      <c r="F162" s="7" t="str">
        <f t="shared" si="20"/>
        <v>И</v>
      </c>
      <c r="G162" s="7" t="str">
        <f t="shared" si="21"/>
        <v>А</v>
      </c>
      <c r="H162" s="7" t="str">
        <f t="shared" si="22"/>
        <v>М</v>
      </c>
      <c r="I162" s="20">
        <v>760186</v>
      </c>
      <c r="J162" s="99">
        <v>11</v>
      </c>
      <c r="K162" s="100" t="s">
        <v>360</v>
      </c>
      <c r="L162" s="8" t="s">
        <v>24</v>
      </c>
      <c r="M162" s="22">
        <v>25</v>
      </c>
      <c r="N162" s="22">
        <v>31</v>
      </c>
      <c r="O162" s="12">
        <f t="shared" si="23"/>
        <v>56</v>
      </c>
      <c r="P162" s="13">
        <v>100</v>
      </c>
      <c r="Q162" s="14">
        <f t="shared" si="24"/>
        <v>0.56000000000000005</v>
      </c>
      <c r="R162" s="40" t="s">
        <v>438</v>
      </c>
    </row>
    <row r="163" spans="1:18" x14ac:dyDescent="0.3">
      <c r="A163" s="5">
        <v>157</v>
      </c>
      <c r="B163" s="16" t="s">
        <v>19</v>
      </c>
      <c r="C163" s="16" t="s">
        <v>225</v>
      </c>
      <c r="D163" s="16" t="s">
        <v>226</v>
      </c>
      <c r="E163" s="16" t="s">
        <v>173</v>
      </c>
      <c r="F163" s="7" t="str">
        <f t="shared" si="20"/>
        <v>В</v>
      </c>
      <c r="G163" s="7" t="str">
        <f t="shared" si="21"/>
        <v>В</v>
      </c>
      <c r="H163" s="7" t="str">
        <f t="shared" si="22"/>
        <v>М</v>
      </c>
      <c r="I163" s="16">
        <v>760184</v>
      </c>
      <c r="J163" s="17">
        <v>11</v>
      </c>
      <c r="K163" s="16" t="s">
        <v>227</v>
      </c>
      <c r="L163" s="8" t="s">
        <v>24</v>
      </c>
      <c r="M163" s="16">
        <v>22</v>
      </c>
      <c r="N163" s="16">
        <v>28</v>
      </c>
      <c r="O163" s="12">
        <f t="shared" si="23"/>
        <v>50</v>
      </c>
      <c r="P163" s="13">
        <v>100</v>
      </c>
      <c r="Q163" s="14">
        <f t="shared" si="24"/>
        <v>0.5</v>
      </c>
      <c r="R163" s="40" t="str">
        <f t="shared" ref="R163:R176" si="26">IF(O163&gt;75%*P163, "Победитель", IF(O163&gt;50%*P163, "Призёр", "Участник"))</f>
        <v>Участник</v>
      </c>
    </row>
    <row r="164" spans="1:18" x14ac:dyDescent="0.3">
      <c r="A164" s="5">
        <v>158</v>
      </c>
      <c r="B164" s="16" t="s">
        <v>25</v>
      </c>
      <c r="C164" s="16" t="s">
        <v>131</v>
      </c>
      <c r="D164" s="16" t="s">
        <v>132</v>
      </c>
      <c r="E164" s="16" t="s">
        <v>133</v>
      </c>
      <c r="F164" s="7" t="str">
        <f t="shared" si="20"/>
        <v>М</v>
      </c>
      <c r="G164" s="7" t="str">
        <f t="shared" si="21"/>
        <v>В</v>
      </c>
      <c r="H164" s="7" t="str">
        <f t="shared" si="22"/>
        <v>Е</v>
      </c>
      <c r="I164" s="6">
        <v>763113</v>
      </c>
      <c r="J164" s="17">
        <v>11</v>
      </c>
      <c r="K164" s="16" t="s">
        <v>134</v>
      </c>
      <c r="L164" s="8" t="s">
        <v>24</v>
      </c>
      <c r="M164" s="5">
        <v>20</v>
      </c>
      <c r="N164" s="5">
        <v>28</v>
      </c>
      <c r="O164" s="12">
        <f t="shared" si="23"/>
        <v>48</v>
      </c>
      <c r="P164" s="13">
        <v>100</v>
      </c>
      <c r="Q164" s="14">
        <f t="shared" si="24"/>
        <v>0.48</v>
      </c>
      <c r="R164" s="13" t="str">
        <f t="shared" si="26"/>
        <v>Участник</v>
      </c>
    </row>
    <row r="165" spans="1:18" x14ac:dyDescent="0.3">
      <c r="A165" s="5">
        <v>159</v>
      </c>
      <c r="B165" s="16" t="s">
        <v>19</v>
      </c>
      <c r="C165" s="19" t="s">
        <v>377</v>
      </c>
      <c r="D165" s="19" t="s">
        <v>378</v>
      </c>
      <c r="E165" s="19" t="s">
        <v>173</v>
      </c>
      <c r="F165" s="7" t="str">
        <f t="shared" si="20"/>
        <v>Ф</v>
      </c>
      <c r="G165" s="7" t="str">
        <f t="shared" si="21"/>
        <v>Т</v>
      </c>
      <c r="H165" s="7" t="str">
        <f t="shared" si="22"/>
        <v>М</v>
      </c>
      <c r="I165" s="20">
        <v>760188</v>
      </c>
      <c r="J165" s="17">
        <v>11</v>
      </c>
      <c r="K165" s="25" t="s">
        <v>134</v>
      </c>
      <c r="L165" s="8" t="s">
        <v>24</v>
      </c>
      <c r="M165" s="22">
        <v>24</v>
      </c>
      <c r="N165" s="22">
        <v>24</v>
      </c>
      <c r="O165" s="12">
        <f t="shared" si="23"/>
        <v>48</v>
      </c>
      <c r="P165" s="13">
        <v>100</v>
      </c>
      <c r="Q165" s="14">
        <f t="shared" si="24"/>
        <v>0.48</v>
      </c>
      <c r="R165" s="13" t="str">
        <f t="shared" si="26"/>
        <v>Участник</v>
      </c>
    </row>
    <row r="166" spans="1:18" x14ac:dyDescent="0.3">
      <c r="A166" s="5">
        <v>160</v>
      </c>
      <c r="B166" s="104" t="s">
        <v>19</v>
      </c>
      <c r="C166" s="11" t="s">
        <v>49</v>
      </c>
      <c r="D166" s="11" t="s">
        <v>50</v>
      </c>
      <c r="E166" s="11" t="s">
        <v>51</v>
      </c>
      <c r="F166" s="7" t="str">
        <f t="shared" si="20"/>
        <v>Ч</v>
      </c>
      <c r="G166" s="7" t="str">
        <f t="shared" si="21"/>
        <v>А</v>
      </c>
      <c r="H166" s="7" t="str">
        <f t="shared" si="22"/>
        <v>А</v>
      </c>
      <c r="I166" s="5">
        <v>764209</v>
      </c>
      <c r="J166" s="105">
        <v>11</v>
      </c>
      <c r="K166" s="11" t="s">
        <v>52</v>
      </c>
      <c r="L166" s="8" t="s">
        <v>24</v>
      </c>
      <c r="M166" s="5">
        <v>20</v>
      </c>
      <c r="N166" s="5">
        <v>26</v>
      </c>
      <c r="O166" s="12">
        <f t="shared" si="23"/>
        <v>46</v>
      </c>
      <c r="P166" s="13">
        <v>100</v>
      </c>
      <c r="Q166" s="14">
        <f t="shared" si="24"/>
        <v>0.46</v>
      </c>
      <c r="R166" s="13" t="str">
        <f t="shared" si="26"/>
        <v>Участник</v>
      </c>
    </row>
    <row r="167" spans="1:18" x14ac:dyDescent="0.3">
      <c r="A167" s="5">
        <v>161</v>
      </c>
      <c r="B167" s="16" t="s">
        <v>19</v>
      </c>
      <c r="C167" s="16" t="s">
        <v>361</v>
      </c>
      <c r="D167" s="16" t="s">
        <v>252</v>
      </c>
      <c r="E167" s="16" t="s">
        <v>173</v>
      </c>
      <c r="F167" s="7" t="str">
        <f t="shared" ref="F167:F176" si="27">LEFT(C167, 1)</f>
        <v>К</v>
      </c>
      <c r="G167" s="7" t="str">
        <f t="shared" ref="G167:G176" si="28">LEFT(D167, 1)</f>
        <v>П</v>
      </c>
      <c r="H167" s="7" t="str">
        <f t="shared" ref="H167:H176" si="29">LEFT(E167, 1)</f>
        <v>М</v>
      </c>
      <c r="I167" s="20">
        <v>5</v>
      </c>
      <c r="J167" s="21">
        <v>11</v>
      </c>
      <c r="K167" s="25" t="s">
        <v>97</v>
      </c>
      <c r="L167" s="8" t="s">
        <v>24</v>
      </c>
      <c r="M167" s="22">
        <v>18</v>
      </c>
      <c r="N167" s="22">
        <v>28</v>
      </c>
      <c r="O167" s="12">
        <f t="shared" si="23"/>
        <v>46</v>
      </c>
      <c r="P167" s="13">
        <v>100</v>
      </c>
      <c r="Q167" s="14">
        <f t="shared" si="24"/>
        <v>0.46</v>
      </c>
      <c r="R167" s="13" t="str">
        <f t="shared" si="26"/>
        <v>Участник</v>
      </c>
    </row>
    <row r="168" spans="1:18" x14ac:dyDescent="0.3">
      <c r="A168" s="5">
        <v>162</v>
      </c>
      <c r="B168" s="103" t="s">
        <v>25</v>
      </c>
      <c r="C168" s="98" t="s">
        <v>351</v>
      </c>
      <c r="D168" s="98" t="s">
        <v>154</v>
      </c>
      <c r="E168" s="98" t="s">
        <v>36</v>
      </c>
      <c r="F168" s="7" t="str">
        <f t="shared" si="27"/>
        <v>Б</v>
      </c>
      <c r="G168" s="7" t="str">
        <f t="shared" si="28"/>
        <v>С</v>
      </c>
      <c r="H168" s="7" t="str">
        <f t="shared" si="29"/>
        <v>Д</v>
      </c>
      <c r="I168" s="20">
        <v>760186</v>
      </c>
      <c r="J168" s="99">
        <v>11</v>
      </c>
      <c r="K168" s="100" t="s">
        <v>352</v>
      </c>
      <c r="L168" s="8" t="s">
        <v>24</v>
      </c>
      <c r="M168" s="16">
        <v>17</v>
      </c>
      <c r="N168" s="16">
        <v>28</v>
      </c>
      <c r="O168" s="12">
        <f t="shared" si="23"/>
        <v>45</v>
      </c>
      <c r="P168" s="13">
        <v>100</v>
      </c>
      <c r="Q168" s="14">
        <f t="shared" si="24"/>
        <v>0.45</v>
      </c>
      <c r="R168" s="13" t="str">
        <f t="shared" si="26"/>
        <v>Участник</v>
      </c>
    </row>
    <row r="169" spans="1:18" x14ac:dyDescent="0.3">
      <c r="A169" s="5">
        <v>163</v>
      </c>
      <c r="B169" s="103" t="s">
        <v>25</v>
      </c>
      <c r="C169" s="98" t="s">
        <v>348</v>
      </c>
      <c r="D169" s="98" t="s">
        <v>349</v>
      </c>
      <c r="E169" s="98" t="s">
        <v>198</v>
      </c>
      <c r="F169" s="7" t="str">
        <f t="shared" si="27"/>
        <v>И</v>
      </c>
      <c r="G169" s="7" t="str">
        <f t="shared" si="28"/>
        <v>А</v>
      </c>
      <c r="H169" s="7" t="str">
        <f t="shared" si="29"/>
        <v>Р</v>
      </c>
      <c r="I169" s="20">
        <v>760186</v>
      </c>
      <c r="J169" s="99">
        <v>11</v>
      </c>
      <c r="K169" s="100" t="s">
        <v>350</v>
      </c>
      <c r="L169" s="8" t="s">
        <v>24</v>
      </c>
      <c r="M169" s="22">
        <v>25</v>
      </c>
      <c r="N169" s="22">
        <v>16</v>
      </c>
      <c r="O169" s="12">
        <f t="shared" si="23"/>
        <v>41</v>
      </c>
      <c r="P169" s="13">
        <v>100</v>
      </c>
      <c r="Q169" s="14">
        <f t="shared" si="24"/>
        <v>0.41</v>
      </c>
      <c r="R169" s="13" t="str">
        <f t="shared" si="26"/>
        <v>Участник</v>
      </c>
    </row>
    <row r="170" spans="1:18" x14ac:dyDescent="0.3">
      <c r="A170" s="5">
        <v>164</v>
      </c>
      <c r="B170" s="16" t="s">
        <v>19</v>
      </c>
      <c r="C170" s="16" t="s">
        <v>128</v>
      </c>
      <c r="D170" s="16" t="s">
        <v>129</v>
      </c>
      <c r="E170" s="16" t="s">
        <v>113</v>
      </c>
      <c r="F170" s="7" t="str">
        <f t="shared" si="27"/>
        <v>З</v>
      </c>
      <c r="G170" s="7" t="str">
        <f t="shared" si="28"/>
        <v>Н</v>
      </c>
      <c r="H170" s="7" t="str">
        <f t="shared" si="29"/>
        <v>А</v>
      </c>
      <c r="I170" s="6">
        <v>763113</v>
      </c>
      <c r="J170" s="17">
        <v>11</v>
      </c>
      <c r="K170" s="16" t="s">
        <v>130</v>
      </c>
      <c r="L170" s="8" t="s">
        <v>24</v>
      </c>
      <c r="M170" s="5">
        <v>20</v>
      </c>
      <c r="N170" s="5">
        <v>19</v>
      </c>
      <c r="O170" s="12">
        <f t="shared" si="23"/>
        <v>39</v>
      </c>
      <c r="P170" s="13">
        <v>100</v>
      </c>
      <c r="Q170" s="14">
        <f t="shared" si="24"/>
        <v>0.39</v>
      </c>
      <c r="R170" s="13" t="str">
        <f t="shared" si="26"/>
        <v>Участник</v>
      </c>
    </row>
    <row r="171" spans="1:18" x14ac:dyDescent="0.3">
      <c r="A171" s="5">
        <v>165</v>
      </c>
      <c r="B171" s="16" t="s">
        <v>19</v>
      </c>
      <c r="C171" s="16" t="s">
        <v>228</v>
      </c>
      <c r="D171" s="16" t="s">
        <v>71</v>
      </c>
      <c r="E171" s="16" t="s">
        <v>229</v>
      </c>
      <c r="F171" s="7" t="str">
        <f t="shared" si="27"/>
        <v>К</v>
      </c>
      <c r="G171" s="7" t="str">
        <f t="shared" si="28"/>
        <v>Д</v>
      </c>
      <c r="H171" s="7" t="str">
        <f t="shared" si="29"/>
        <v>Н</v>
      </c>
      <c r="I171" s="16">
        <v>760184</v>
      </c>
      <c r="J171" s="17">
        <v>11</v>
      </c>
      <c r="K171" s="16" t="s">
        <v>230</v>
      </c>
      <c r="L171" s="8" t="s">
        <v>24</v>
      </c>
      <c r="M171" s="16">
        <v>10</v>
      </c>
      <c r="N171" s="16">
        <v>28</v>
      </c>
      <c r="O171" s="12">
        <f t="shared" si="23"/>
        <v>38</v>
      </c>
      <c r="P171" s="13">
        <v>100</v>
      </c>
      <c r="Q171" s="14">
        <f t="shared" si="24"/>
        <v>0.38</v>
      </c>
      <c r="R171" s="13" t="str">
        <f t="shared" si="26"/>
        <v>Участник</v>
      </c>
    </row>
    <row r="172" spans="1:18" x14ac:dyDescent="0.3">
      <c r="A172" s="5">
        <v>166</v>
      </c>
      <c r="B172" s="35" t="s">
        <v>19</v>
      </c>
      <c r="C172" s="35" t="s">
        <v>231</v>
      </c>
      <c r="D172" s="35" t="s">
        <v>232</v>
      </c>
      <c r="E172" s="35" t="s">
        <v>175</v>
      </c>
      <c r="F172" s="7" t="str">
        <f t="shared" si="27"/>
        <v>Ж</v>
      </c>
      <c r="G172" s="7" t="str">
        <f t="shared" si="28"/>
        <v>С</v>
      </c>
      <c r="H172" s="7" t="str">
        <f t="shared" si="29"/>
        <v>Д</v>
      </c>
      <c r="I172" s="35">
        <v>760184</v>
      </c>
      <c r="J172" s="44">
        <v>11</v>
      </c>
      <c r="K172" s="35" t="s">
        <v>233</v>
      </c>
      <c r="L172" s="8" t="s">
        <v>24</v>
      </c>
      <c r="M172" s="16">
        <v>16</v>
      </c>
      <c r="N172" s="16">
        <v>22</v>
      </c>
      <c r="O172" s="12">
        <f t="shared" si="23"/>
        <v>38</v>
      </c>
      <c r="P172" s="13">
        <v>100</v>
      </c>
      <c r="Q172" s="14">
        <f t="shared" si="24"/>
        <v>0.38</v>
      </c>
      <c r="R172" s="13" t="str">
        <f t="shared" si="26"/>
        <v>Участник</v>
      </c>
    </row>
    <row r="173" spans="1:18" x14ac:dyDescent="0.3">
      <c r="A173" s="5">
        <v>167</v>
      </c>
      <c r="B173" s="74" t="s">
        <v>25</v>
      </c>
      <c r="C173" s="92" t="s">
        <v>356</v>
      </c>
      <c r="D173" s="92" t="s">
        <v>35</v>
      </c>
      <c r="E173" s="92" t="s">
        <v>357</v>
      </c>
      <c r="F173" s="7" t="str">
        <f t="shared" si="27"/>
        <v>С</v>
      </c>
      <c r="G173" s="7" t="str">
        <f t="shared" si="28"/>
        <v>А</v>
      </c>
      <c r="H173" s="7" t="str">
        <f t="shared" si="29"/>
        <v>Э</v>
      </c>
      <c r="I173" s="37">
        <v>760186</v>
      </c>
      <c r="J173" s="91">
        <v>11</v>
      </c>
      <c r="K173" s="78" t="s">
        <v>358</v>
      </c>
      <c r="L173" s="8" t="s">
        <v>24</v>
      </c>
      <c r="M173" s="22">
        <v>21</v>
      </c>
      <c r="N173" s="22">
        <v>14</v>
      </c>
      <c r="O173" s="12">
        <f t="shared" si="23"/>
        <v>35</v>
      </c>
      <c r="P173" s="13">
        <v>100</v>
      </c>
      <c r="Q173" s="14">
        <f t="shared" si="24"/>
        <v>0.35</v>
      </c>
      <c r="R173" s="13" t="str">
        <f t="shared" si="26"/>
        <v>Участник</v>
      </c>
    </row>
    <row r="174" spans="1:18" x14ac:dyDescent="0.3">
      <c r="A174" s="5">
        <v>168</v>
      </c>
      <c r="B174" s="35" t="s">
        <v>19</v>
      </c>
      <c r="C174" s="36" t="s">
        <v>30</v>
      </c>
      <c r="D174" s="36" t="s">
        <v>21</v>
      </c>
      <c r="E174" s="36" t="s">
        <v>177</v>
      </c>
      <c r="F174" s="7" t="str">
        <f t="shared" si="27"/>
        <v>Н</v>
      </c>
      <c r="G174" s="7" t="str">
        <f t="shared" si="28"/>
        <v>И</v>
      </c>
      <c r="H174" s="7" t="str">
        <f t="shared" si="29"/>
        <v>И</v>
      </c>
      <c r="I174" s="37">
        <v>760244</v>
      </c>
      <c r="J174" s="38">
        <v>11</v>
      </c>
      <c r="K174" s="39" t="s">
        <v>230</v>
      </c>
      <c r="L174" s="8" t="s">
        <v>24</v>
      </c>
      <c r="M174" s="22">
        <v>26</v>
      </c>
      <c r="N174" s="22">
        <v>8</v>
      </c>
      <c r="O174" s="12">
        <f t="shared" si="23"/>
        <v>34</v>
      </c>
      <c r="P174" s="13">
        <v>100</v>
      </c>
      <c r="Q174" s="14">
        <f t="shared" si="24"/>
        <v>0.34</v>
      </c>
      <c r="R174" s="13" t="str">
        <f t="shared" si="26"/>
        <v>Участник</v>
      </c>
    </row>
    <row r="175" spans="1:18" x14ac:dyDescent="0.3">
      <c r="A175" s="5">
        <v>169</v>
      </c>
      <c r="B175" s="45" t="s">
        <v>25</v>
      </c>
      <c r="C175" s="46" t="s">
        <v>310</v>
      </c>
      <c r="D175" s="46" t="s">
        <v>35</v>
      </c>
      <c r="E175" s="46" t="s">
        <v>311</v>
      </c>
      <c r="F175" s="7" t="str">
        <f t="shared" si="27"/>
        <v>К</v>
      </c>
      <c r="G175" s="7" t="str">
        <f t="shared" si="28"/>
        <v>А</v>
      </c>
      <c r="H175" s="7" t="str">
        <f t="shared" si="29"/>
        <v>С</v>
      </c>
      <c r="I175" s="47">
        <v>760243</v>
      </c>
      <c r="J175" s="48">
        <v>11</v>
      </c>
      <c r="K175" s="46" t="s">
        <v>312</v>
      </c>
      <c r="L175" s="8" t="s">
        <v>24</v>
      </c>
      <c r="M175" s="49">
        <v>8</v>
      </c>
      <c r="N175" s="49">
        <v>20</v>
      </c>
      <c r="O175" s="12">
        <f t="shared" si="23"/>
        <v>28</v>
      </c>
      <c r="P175" s="13">
        <v>100</v>
      </c>
      <c r="Q175" s="14">
        <f t="shared" si="24"/>
        <v>0.28000000000000003</v>
      </c>
      <c r="R175" s="13" t="str">
        <f t="shared" si="26"/>
        <v>Участник</v>
      </c>
    </row>
    <row r="176" spans="1:18" x14ac:dyDescent="0.3">
      <c r="A176" s="5">
        <v>170</v>
      </c>
      <c r="B176" s="45" t="s">
        <v>19</v>
      </c>
      <c r="C176" s="46" t="s">
        <v>306</v>
      </c>
      <c r="D176" s="46" t="s">
        <v>307</v>
      </c>
      <c r="E176" s="46" t="s">
        <v>308</v>
      </c>
      <c r="F176" s="7" t="str">
        <f t="shared" si="27"/>
        <v>Р</v>
      </c>
      <c r="G176" s="7" t="str">
        <f t="shared" si="28"/>
        <v>А</v>
      </c>
      <c r="H176" s="7" t="str">
        <f t="shared" si="29"/>
        <v>П</v>
      </c>
      <c r="I176" s="47">
        <v>760243</v>
      </c>
      <c r="J176" s="48">
        <v>11</v>
      </c>
      <c r="K176" s="46" t="s">
        <v>309</v>
      </c>
      <c r="L176" s="8" t="s">
        <v>24</v>
      </c>
      <c r="M176" s="49">
        <v>4</v>
      </c>
      <c r="N176" s="49">
        <v>12</v>
      </c>
      <c r="O176" s="12">
        <f t="shared" si="23"/>
        <v>16</v>
      </c>
      <c r="P176" s="13">
        <v>100</v>
      </c>
      <c r="Q176" s="14">
        <f t="shared" si="24"/>
        <v>0.16</v>
      </c>
      <c r="R176" s="13" t="str">
        <f t="shared" si="26"/>
        <v>Участник</v>
      </c>
    </row>
  </sheetData>
  <sheetProtection algorithmName="SHA-512" hashValue="+XxY/UaF4xhbESHsOd4d+mL27zWtkyiIaBfySyDny+Y1xU8B+MK0eG+GfUF3W/rF/AH0NQKnxON9sOEBGwSmJA==" saltValue="mzbYA03Jp0ayxmCWoZpDmA==" spinCount="100000" sheet="1" objects="1" scenarios="1"/>
  <sortState ref="B7:R176">
    <sortCondition ref="J7:J176"/>
    <sortCondition descending="1" ref="O7:O176"/>
  </sortState>
  <mergeCells count="21">
    <mergeCell ref="A3:D3"/>
    <mergeCell ref="K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5:M6"/>
    <mergeCell ref="N5:N6"/>
    <mergeCell ref="R4:R6"/>
    <mergeCell ref="Q4:Q6"/>
    <mergeCell ref="P4:P6"/>
    <mergeCell ref="O4:O6"/>
    <mergeCell ref="M4:N4"/>
  </mergeCells>
  <pageMargins left="0.70000004768371604" right="0.70000004768371604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workbookViewId="0">
      <selection sqref="A1:F1"/>
    </sheetView>
  </sheetViews>
  <sheetFormatPr defaultRowHeight="15" x14ac:dyDescent="0.25"/>
  <cols>
    <col min="3" max="3" width="24.85546875" customWidth="1"/>
  </cols>
  <sheetData>
    <row r="1" spans="1:18" ht="18.75" x14ac:dyDescent="0.3">
      <c r="A1" s="140" t="s">
        <v>451</v>
      </c>
      <c r="B1" s="140"/>
      <c r="C1" s="140"/>
      <c r="D1" s="140"/>
      <c r="E1" s="140"/>
      <c r="F1" s="140"/>
    </row>
    <row r="3" spans="1:18" ht="18.75" x14ac:dyDescent="0.3">
      <c r="A3" s="130">
        <v>1</v>
      </c>
      <c r="B3" s="122">
        <v>3</v>
      </c>
      <c r="C3" s="119" t="s">
        <v>98</v>
      </c>
      <c r="D3" s="120" t="s">
        <v>439</v>
      </c>
      <c r="E3" s="120" t="s">
        <v>440</v>
      </c>
      <c r="F3" s="119">
        <v>763113</v>
      </c>
      <c r="G3" s="121">
        <v>5</v>
      </c>
      <c r="H3" s="119" t="s">
        <v>24</v>
      </c>
      <c r="I3" s="122">
        <v>14</v>
      </c>
      <c r="J3" s="122">
        <v>0</v>
      </c>
      <c r="K3" s="119">
        <v>14</v>
      </c>
      <c r="L3" s="122">
        <v>100</v>
      </c>
      <c r="M3" s="123">
        <v>0.14000000000000001</v>
      </c>
      <c r="N3" s="122" t="s">
        <v>438</v>
      </c>
    </row>
    <row r="4" spans="1:18" ht="18.75" x14ac:dyDescent="0.3">
      <c r="A4" s="130">
        <f>A3+1</f>
        <v>2</v>
      </c>
      <c r="B4" s="122">
        <v>34</v>
      </c>
      <c r="C4" s="124" t="s">
        <v>101</v>
      </c>
      <c r="D4" s="120" t="s">
        <v>19</v>
      </c>
      <c r="E4" s="120" t="s">
        <v>19</v>
      </c>
      <c r="F4" s="124">
        <v>763113</v>
      </c>
      <c r="G4" s="125">
        <v>7</v>
      </c>
      <c r="H4" s="119" t="s">
        <v>24</v>
      </c>
      <c r="I4" s="122">
        <v>9</v>
      </c>
      <c r="J4" s="122">
        <v>15</v>
      </c>
      <c r="K4" s="119">
        <v>24</v>
      </c>
      <c r="L4" s="122">
        <v>100</v>
      </c>
      <c r="M4" s="123">
        <v>0.24</v>
      </c>
      <c r="N4" s="122" t="s">
        <v>438</v>
      </c>
    </row>
    <row r="5" spans="1:18" ht="18.75" x14ac:dyDescent="0.3">
      <c r="A5" s="130">
        <f t="shared" ref="A5:A16" si="0">A4+1</f>
        <v>3</v>
      </c>
      <c r="B5" s="122">
        <v>43</v>
      </c>
      <c r="C5" s="124" t="s">
        <v>109</v>
      </c>
      <c r="D5" s="120" t="s">
        <v>441</v>
      </c>
      <c r="E5" s="120" t="s">
        <v>442</v>
      </c>
      <c r="F5" s="124">
        <v>763113</v>
      </c>
      <c r="G5" s="125">
        <v>8</v>
      </c>
      <c r="H5" s="119" t="s">
        <v>24</v>
      </c>
      <c r="I5" s="126">
        <v>13</v>
      </c>
      <c r="J5" s="126">
        <v>19</v>
      </c>
      <c r="K5" s="119">
        <v>32</v>
      </c>
      <c r="L5" s="122">
        <v>100</v>
      </c>
      <c r="M5" s="123">
        <v>0.32</v>
      </c>
      <c r="N5" s="122" t="s">
        <v>438</v>
      </c>
    </row>
    <row r="6" spans="1:18" ht="18.75" x14ac:dyDescent="0.3">
      <c r="A6" s="130">
        <f t="shared" si="0"/>
        <v>4</v>
      </c>
      <c r="B6" s="122">
        <v>45</v>
      </c>
      <c r="C6" s="124" t="s">
        <v>104</v>
      </c>
      <c r="D6" s="120" t="s">
        <v>443</v>
      </c>
      <c r="E6" s="120" t="s">
        <v>444</v>
      </c>
      <c r="F6" s="124">
        <v>763113</v>
      </c>
      <c r="G6" s="125">
        <v>8</v>
      </c>
      <c r="H6" s="119" t="s">
        <v>24</v>
      </c>
      <c r="I6" s="126">
        <v>21</v>
      </c>
      <c r="J6" s="126">
        <v>8</v>
      </c>
      <c r="K6" s="119">
        <v>29</v>
      </c>
      <c r="L6" s="122">
        <v>100</v>
      </c>
      <c r="M6" s="123">
        <v>0.28999999999999998</v>
      </c>
      <c r="N6" s="122" t="s">
        <v>438</v>
      </c>
    </row>
    <row r="7" spans="1:18" ht="18.75" x14ac:dyDescent="0.3">
      <c r="A7" s="130">
        <f t="shared" si="0"/>
        <v>5</v>
      </c>
      <c r="B7" s="122">
        <v>52</v>
      </c>
      <c r="C7" s="124" t="s">
        <v>106</v>
      </c>
      <c r="D7" s="120" t="s">
        <v>441</v>
      </c>
      <c r="E7" s="120" t="s">
        <v>445</v>
      </c>
      <c r="F7" s="124">
        <v>763113</v>
      </c>
      <c r="G7" s="125">
        <v>8</v>
      </c>
      <c r="H7" s="119" t="s">
        <v>24</v>
      </c>
      <c r="I7" s="126">
        <v>14</v>
      </c>
      <c r="J7" s="126">
        <v>5</v>
      </c>
      <c r="K7" s="119">
        <v>19</v>
      </c>
      <c r="L7" s="122">
        <v>100</v>
      </c>
      <c r="M7" s="123">
        <v>0.19</v>
      </c>
      <c r="N7" s="122" t="s">
        <v>438</v>
      </c>
    </row>
    <row r="8" spans="1:18" ht="18.75" x14ac:dyDescent="0.3">
      <c r="A8" s="130">
        <f t="shared" si="0"/>
        <v>6</v>
      </c>
      <c r="B8" s="122">
        <v>60</v>
      </c>
      <c r="C8" s="124" t="s">
        <v>115</v>
      </c>
      <c r="D8" s="120" t="s">
        <v>441</v>
      </c>
      <c r="E8" s="120" t="s">
        <v>446</v>
      </c>
      <c r="F8" s="124">
        <v>763113</v>
      </c>
      <c r="G8" s="125">
        <v>9</v>
      </c>
      <c r="H8" s="119" t="s">
        <v>24</v>
      </c>
      <c r="I8" s="126">
        <v>27</v>
      </c>
      <c r="J8" s="126">
        <v>32</v>
      </c>
      <c r="K8" s="119">
        <v>59</v>
      </c>
      <c r="L8" s="122">
        <v>100</v>
      </c>
      <c r="M8" s="123">
        <v>0.59</v>
      </c>
      <c r="N8" s="127" t="s">
        <v>437</v>
      </c>
    </row>
    <row r="9" spans="1:18" s="1" customFormat="1" ht="18.75" x14ac:dyDescent="0.3">
      <c r="A9" s="130">
        <f t="shared" si="0"/>
        <v>7</v>
      </c>
      <c r="B9" s="118">
        <v>63</v>
      </c>
      <c r="C9" s="62" t="s">
        <v>110</v>
      </c>
      <c r="D9" s="62" t="s">
        <v>19</v>
      </c>
      <c r="E9" s="62" t="s">
        <v>444</v>
      </c>
      <c r="F9" s="131">
        <v>763113</v>
      </c>
      <c r="G9" s="132">
        <v>9</v>
      </c>
      <c r="H9" s="133" t="s">
        <v>24</v>
      </c>
      <c r="I9" s="134">
        <v>25</v>
      </c>
      <c r="J9" s="126">
        <v>28</v>
      </c>
      <c r="K9" s="119">
        <v>53</v>
      </c>
      <c r="L9" s="122">
        <v>100</v>
      </c>
      <c r="M9" s="123">
        <v>0.53</v>
      </c>
      <c r="N9" s="135" t="s">
        <v>437</v>
      </c>
      <c r="O9" s="136"/>
      <c r="P9" s="137"/>
      <c r="Q9" s="138"/>
      <c r="R9" s="139"/>
    </row>
    <row r="10" spans="1:18" ht="18.75" x14ac:dyDescent="0.3">
      <c r="A10" s="130">
        <f t="shared" si="0"/>
        <v>8</v>
      </c>
      <c r="B10" s="122">
        <v>84</v>
      </c>
      <c r="C10" s="124" t="s">
        <v>117</v>
      </c>
      <c r="D10" s="120" t="s">
        <v>447</v>
      </c>
      <c r="E10" s="120" t="s">
        <v>448</v>
      </c>
      <c r="F10" s="124">
        <v>763113</v>
      </c>
      <c r="G10" s="125">
        <v>9</v>
      </c>
      <c r="H10" s="119" t="s">
        <v>24</v>
      </c>
      <c r="I10" s="126">
        <v>21</v>
      </c>
      <c r="J10" s="126">
        <v>14</v>
      </c>
      <c r="K10" s="119">
        <v>35</v>
      </c>
      <c r="L10" s="122">
        <v>100</v>
      </c>
      <c r="M10" s="123">
        <v>0.35</v>
      </c>
      <c r="N10" s="122" t="s">
        <v>438</v>
      </c>
    </row>
    <row r="11" spans="1:18" ht="18.75" x14ac:dyDescent="0.3">
      <c r="A11" s="130">
        <f t="shared" si="0"/>
        <v>9</v>
      </c>
      <c r="B11" s="122">
        <v>94</v>
      </c>
      <c r="C11" s="124" t="s">
        <v>111</v>
      </c>
      <c r="D11" s="120" t="s">
        <v>439</v>
      </c>
      <c r="E11" s="120" t="s">
        <v>446</v>
      </c>
      <c r="F11" s="124">
        <v>763113</v>
      </c>
      <c r="G11" s="125">
        <v>9</v>
      </c>
      <c r="H11" s="119" t="s">
        <v>24</v>
      </c>
      <c r="I11" s="126">
        <v>17</v>
      </c>
      <c r="J11" s="126">
        <v>10</v>
      </c>
      <c r="K11" s="119">
        <v>27</v>
      </c>
      <c r="L11" s="122">
        <v>100</v>
      </c>
      <c r="M11" s="123">
        <v>0.27</v>
      </c>
      <c r="N11" s="122" t="s">
        <v>438</v>
      </c>
    </row>
    <row r="12" spans="1:18" ht="18.75" x14ac:dyDescent="0.3">
      <c r="A12" s="130">
        <f t="shared" si="0"/>
        <v>10</v>
      </c>
      <c r="B12" s="122">
        <v>117</v>
      </c>
      <c r="C12" s="124" t="s">
        <v>123</v>
      </c>
      <c r="D12" s="120" t="s">
        <v>446</v>
      </c>
      <c r="E12" s="120" t="s">
        <v>449</v>
      </c>
      <c r="F12" s="124">
        <v>763113</v>
      </c>
      <c r="G12" s="125">
        <v>10</v>
      </c>
      <c r="H12" s="119" t="s">
        <v>24</v>
      </c>
      <c r="I12" s="126">
        <v>32</v>
      </c>
      <c r="J12" s="126">
        <v>20</v>
      </c>
      <c r="K12" s="119">
        <v>52</v>
      </c>
      <c r="L12" s="122">
        <v>100</v>
      </c>
      <c r="M12" s="123">
        <v>0.52</v>
      </c>
      <c r="N12" s="127" t="s">
        <v>437</v>
      </c>
    </row>
    <row r="13" spans="1:18" ht="19.5" thickBot="1" x14ac:dyDescent="0.35">
      <c r="A13" s="130">
        <f t="shared" si="0"/>
        <v>11</v>
      </c>
      <c r="B13" s="122">
        <v>130</v>
      </c>
      <c r="C13" s="128" t="s">
        <v>121</v>
      </c>
      <c r="D13" s="120" t="s">
        <v>439</v>
      </c>
      <c r="E13" s="120" t="s">
        <v>442</v>
      </c>
      <c r="F13" s="124">
        <v>763113</v>
      </c>
      <c r="G13" s="129">
        <v>10</v>
      </c>
      <c r="H13" s="119" t="s">
        <v>24</v>
      </c>
      <c r="I13" s="126">
        <v>20</v>
      </c>
      <c r="J13" s="126">
        <v>16</v>
      </c>
      <c r="K13" s="119">
        <v>36</v>
      </c>
      <c r="L13" s="122">
        <v>100</v>
      </c>
      <c r="M13" s="123">
        <v>0.36</v>
      </c>
      <c r="N13" s="122" t="s">
        <v>438</v>
      </c>
    </row>
    <row r="14" spans="1:18" ht="18.75" x14ac:dyDescent="0.3">
      <c r="A14" s="130">
        <f t="shared" si="0"/>
        <v>12</v>
      </c>
      <c r="B14" s="122">
        <v>154</v>
      </c>
      <c r="C14" s="119" t="s">
        <v>110</v>
      </c>
      <c r="D14" s="120" t="s">
        <v>439</v>
      </c>
      <c r="E14" s="120" t="s">
        <v>444</v>
      </c>
      <c r="F14" s="119">
        <v>763113</v>
      </c>
      <c r="G14" s="121">
        <v>11</v>
      </c>
      <c r="H14" s="119" t="s">
        <v>24</v>
      </c>
      <c r="I14" s="122">
        <v>28</v>
      </c>
      <c r="J14" s="122">
        <v>28</v>
      </c>
      <c r="K14" s="119">
        <v>56</v>
      </c>
      <c r="L14" s="122">
        <v>100</v>
      </c>
      <c r="M14" s="123">
        <v>0.56000000000000005</v>
      </c>
      <c r="N14" s="127" t="s">
        <v>438</v>
      </c>
    </row>
    <row r="15" spans="1:18" ht="18.75" x14ac:dyDescent="0.3">
      <c r="A15" s="130">
        <f t="shared" si="0"/>
        <v>13</v>
      </c>
      <c r="B15" s="122">
        <v>158</v>
      </c>
      <c r="C15" s="119" t="s">
        <v>131</v>
      </c>
      <c r="D15" s="120" t="s">
        <v>442</v>
      </c>
      <c r="E15" s="120" t="s">
        <v>441</v>
      </c>
      <c r="F15" s="119">
        <v>763113</v>
      </c>
      <c r="G15" s="121">
        <v>11</v>
      </c>
      <c r="H15" s="119" t="s">
        <v>24</v>
      </c>
      <c r="I15" s="122">
        <v>20</v>
      </c>
      <c r="J15" s="122">
        <v>28</v>
      </c>
      <c r="K15" s="119">
        <v>48</v>
      </c>
      <c r="L15" s="122">
        <v>100</v>
      </c>
      <c r="M15" s="123">
        <v>0.48</v>
      </c>
      <c r="N15" s="122" t="s">
        <v>438</v>
      </c>
    </row>
    <row r="16" spans="1:18" ht="18.75" x14ac:dyDescent="0.3">
      <c r="A16" s="130">
        <f t="shared" si="0"/>
        <v>14</v>
      </c>
      <c r="B16" s="122">
        <v>164</v>
      </c>
      <c r="C16" s="119" t="s">
        <v>128</v>
      </c>
      <c r="D16" s="120" t="s">
        <v>450</v>
      </c>
      <c r="E16" s="120" t="s">
        <v>446</v>
      </c>
      <c r="F16" s="119">
        <v>763113</v>
      </c>
      <c r="G16" s="121">
        <v>11</v>
      </c>
      <c r="H16" s="119" t="s">
        <v>24</v>
      </c>
      <c r="I16" s="122">
        <v>20</v>
      </c>
      <c r="J16" s="122">
        <v>19</v>
      </c>
      <c r="K16" s="119">
        <v>39</v>
      </c>
      <c r="L16" s="122">
        <v>100</v>
      </c>
      <c r="M16" s="123">
        <v>0.39</v>
      </c>
      <c r="N16" s="122" t="s">
        <v>438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Предмет_4-11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7</cp:lastModifiedBy>
  <cp:lastPrinted>2022-11-02T09:47:57Z</cp:lastPrinted>
  <dcterms:created xsi:type="dcterms:W3CDTF">2022-10-16T20:28:02Z</dcterms:created>
  <dcterms:modified xsi:type="dcterms:W3CDTF">2022-11-02T09:49:55Z</dcterms:modified>
</cp:coreProperties>
</file>