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8_{BC556570-0DFB-49D3-B68B-0FD217CF75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Ж" sheetId="1" r:id="rId1"/>
  </sheets>
  <definedNames>
    <definedName name="_xlnm._FilterDatabase" localSheetId="0" hidden="1">ОБЖ!$A$3:$W$98</definedName>
    <definedName name="_xlnm.Print_Titles" localSheetId="0">ОБЖ!$5:$7</definedName>
  </definedNames>
  <calcPr calcId="191029"/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G8" i="1"/>
  <c r="H8" i="1"/>
  <c r="F8" i="1"/>
  <c r="T48" i="1"/>
  <c r="T49" i="1"/>
  <c r="W49" i="1" s="1"/>
  <c r="T51" i="1"/>
  <c r="W51" i="1" s="1"/>
  <c r="T50" i="1"/>
  <c r="V50" i="1" s="1"/>
  <c r="T54" i="1"/>
  <c r="T53" i="1"/>
  <c r="W53" i="1" s="1"/>
  <c r="T55" i="1"/>
  <c r="T52" i="1"/>
  <c r="V52" i="1" s="1"/>
  <c r="T59" i="1"/>
  <c r="W59" i="1" s="1"/>
  <c r="T91" i="1"/>
  <c r="V91" i="1" s="1"/>
  <c r="T97" i="1"/>
  <c r="T122" i="1"/>
  <c r="V122" i="1" s="1"/>
  <c r="T115" i="1"/>
  <c r="T111" i="1"/>
  <c r="W111" i="1" s="1"/>
  <c r="T98" i="1"/>
  <c r="W98" i="1" s="1"/>
  <c r="T90" i="1"/>
  <c r="W90" i="1" s="1"/>
  <c r="T83" i="1"/>
  <c r="T94" i="1"/>
  <c r="W94" i="1" s="1"/>
  <c r="T82" i="1"/>
  <c r="W82" i="1" s="1"/>
  <c r="T185" i="1"/>
  <c r="V185" i="1" s="1"/>
  <c r="T189" i="1"/>
  <c r="W189" i="1" s="1"/>
  <c r="T183" i="1"/>
  <c r="T191" i="1"/>
  <c r="T186" i="1"/>
  <c r="W186" i="1" s="1"/>
  <c r="T179" i="1"/>
  <c r="T180" i="1"/>
  <c r="W180" i="1" s="1"/>
  <c r="T184" i="1"/>
  <c r="V184" i="1" s="1"/>
  <c r="T190" i="1"/>
  <c r="V190" i="1" s="1"/>
  <c r="T182" i="1"/>
  <c r="T314" i="1"/>
  <c r="W314" i="1" s="1"/>
  <c r="T310" i="1"/>
  <c r="T305" i="1"/>
  <c r="W305" i="1" s="1"/>
  <c r="T299" i="1"/>
  <c r="W299" i="1" s="1"/>
  <c r="T300" i="1"/>
  <c r="T304" i="1"/>
  <c r="T302" i="1"/>
  <c r="V302" i="1" s="1"/>
  <c r="T307" i="1"/>
  <c r="T301" i="1"/>
  <c r="W301" i="1" s="1"/>
  <c r="T296" i="1"/>
  <c r="W296" i="1" s="1"/>
  <c r="T351" i="1"/>
  <c r="W351" i="1" s="1"/>
  <c r="T344" i="1"/>
  <c r="T355" i="1"/>
  <c r="W355" i="1" s="1"/>
  <c r="T357" i="1"/>
  <c r="T341" i="1"/>
  <c r="V341" i="1" s="1"/>
  <c r="T352" i="1"/>
  <c r="W352" i="1" s="1"/>
  <c r="T348" i="1"/>
  <c r="T338" i="1"/>
  <c r="V338" i="1" s="1"/>
  <c r="T353" i="1"/>
  <c r="W353" i="1" s="1"/>
  <c r="T358" i="1"/>
  <c r="T47" i="1"/>
  <c r="W47" i="1" s="1"/>
  <c r="T360" i="1"/>
  <c r="T42" i="1"/>
  <c r="T18" i="1"/>
  <c r="T8" i="1"/>
  <c r="T10" i="1"/>
  <c r="T14" i="1"/>
  <c r="T63" i="1"/>
  <c r="T67" i="1"/>
  <c r="T62" i="1"/>
  <c r="T60" i="1"/>
  <c r="T46" i="1"/>
  <c r="T71" i="1"/>
  <c r="T70" i="1"/>
  <c r="T124" i="1"/>
  <c r="T102" i="1"/>
  <c r="T116" i="1"/>
  <c r="T130" i="1"/>
  <c r="T128" i="1"/>
  <c r="T101" i="1"/>
  <c r="T104" i="1"/>
  <c r="T131" i="1"/>
  <c r="T239" i="1"/>
  <c r="T229" i="1"/>
  <c r="T237" i="1"/>
  <c r="T254" i="1"/>
  <c r="T235" i="1"/>
  <c r="T326" i="1"/>
  <c r="T334" i="1"/>
  <c r="T325" i="1"/>
  <c r="T347" i="1"/>
  <c r="T354" i="1"/>
  <c r="T356" i="1"/>
  <c r="T346" i="1"/>
  <c r="T350" i="1"/>
  <c r="T75" i="1"/>
  <c r="T96" i="1"/>
  <c r="T121" i="1"/>
  <c r="T99" i="1"/>
  <c r="T107" i="1"/>
  <c r="T110" i="1"/>
  <c r="T106" i="1"/>
  <c r="T123" i="1"/>
  <c r="T119" i="1"/>
  <c r="T209" i="1"/>
  <c r="T181" i="1"/>
  <c r="T232" i="1"/>
  <c r="T318" i="1"/>
  <c r="T315" i="1"/>
  <c r="T311" i="1"/>
  <c r="T320" i="1"/>
  <c r="W358" i="1"/>
  <c r="W338" i="1"/>
  <c r="W348" i="1"/>
  <c r="W357" i="1"/>
  <c r="V357" i="1"/>
  <c r="W344" i="1"/>
  <c r="W307" i="1"/>
  <c r="W304" i="1"/>
  <c r="V304" i="1"/>
  <c r="W300" i="1"/>
  <c r="W310" i="1"/>
  <c r="V310" i="1"/>
  <c r="W182" i="1"/>
  <c r="W190" i="1"/>
  <c r="W179" i="1"/>
  <c r="W191" i="1"/>
  <c r="V191" i="1"/>
  <c r="W183" i="1"/>
  <c r="V82" i="1"/>
  <c r="W83" i="1"/>
  <c r="W115" i="1"/>
  <c r="W97" i="1"/>
  <c r="V97" i="1"/>
  <c r="W55" i="1"/>
  <c r="V55" i="1"/>
  <c r="W54" i="1"/>
  <c r="W48" i="1"/>
  <c r="V296" i="1" l="1"/>
  <c r="W184" i="1"/>
  <c r="V51" i="1"/>
  <c r="V98" i="1"/>
  <c r="V47" i="1"/>
  <c r="W302" i="1"/>
  <c r="W122" i="1"/>
  <c r="W341" i="1"/>
  <c r="W50" i="1"/>
  <c r="W185" i="1"/>
  <c r="V353" i="1"/>
  <c r="V90" i="1"/>
  <c r="V186" i="1"/>
  <c r="V305" i="1"/>
  <c r="V351" i="1"/>
  <c r="W52" i="1"/>
  <c r="V49" i="1"/>
  <c r="V53" i="1"/>
  <c r="V111" i="1"/>
  <c r="V94" i="1"/>
  <c r="V183" i="1"/>
  <c r="V180" i="1"/>
  <c r="V314" i="1"/>
  <c r="V300" i="1"/>
  <c r="V301" i="1"/>
  <c r="V355" i="1"/>
  <c r="V348" i="1"/>
  <c r="V48" i="1"/>
  <c r="V54" i="1"/>
  <c r="V59" i="1"/>
  <c r="W91" i="1"/>
  <c r="V115" i="1"/>
  <c r="V83" i="1"/>
  <c r="V189" i="1"/>
  <c r="V179" i="1"/>
  <c r="V182" i="1"/>
  <c r="V299" i="1"/>
  <c r="V307" i="1"/>
  <c r="V344" i="1"/>
  <c r="V352" i="1"/>
  <c r="V358" i="1"/>
  <c r="W359" i="1" l="1"/>
  <c r="V359" i="1"/>
  <c r="W61" i="1"/>
  <c r="V61" i="1"/>
  <c r="W65" i="1"/>
  <c r="V65" i="1"/>
  <c r="W308" i="1"/>
  <c r="V308" i="1"/>
  <c r="W69" i="1"/>
  <c r="V69" i="1"/>
  <c r="W68" i="1"/>
  <c r="V68" i="1"/>
  <c r="W64" i="1"/>
  <c r="V64" i="1"/>
  <c r="W58" i="1"/>
  <c r="V58" i="1"/>
  <c r="W178" i="1"/>
  <c r="V178" i="1"/>
  <c r="W221" i="1"/>
  <c r="V221" i="1"/>
  <c r="W225" i="1"/>
  <c r="V225" i="1"/>
  <c r="W342" i="1"/>
  <c r="V342" i="1"/>
  <c r="W337" i="1"/>
  <c r="V337" i="1"/>
  <c r="W105" i="1"/>
  <c r="V105" i="1"/>
  <c r="W109" i="1"/>
  <c r="V109" i="1"/>
  <c r="W320" i="1" l="1"/>
  <c r="V311" i="1"/>
  <c r="V315" i="1"/>
  <c r="W318" i="1"/>
  <c r="W232" i="1"/>
  <c r="V181" i="1"/>
  <c r="W209" i="1"/>
  <c r="W119" i="1"/>
  <c r="W123" i="1"/>
  <c r="V106" i="1"/>
  <c r="W110" i="1"/>
  <c r="W107" i="1"/>
  <c r="W99" i="1"/>
  <c r="V121" i="1"/>
  <c r="W96" i="1"/>
  <c r="W75" i="1"/>
  <c r="W181" i="1" l="1"/>
  <c r="W315" i="1"/>
  <c r="W106" i="1"/>
  <c r="V209" i="1"/>
  <c r="W121" i="1"/>
  <c r="V110" i="1"/>
  <c r="W311" i="1"/>
  <c r="V96" i="1"/>
  <c r="V75" i="1"/>
  <c r="V107" i="1"/>
  <c r="V119" i="1"/>
  <c r="V318" i="1"/>
  <c r="V99" i="1"/>
  <c r="V123" i="1"/>
  <c r="V232" i="1"/>
  <c r="V320" i="1"/>
  <c r="W350" i="1"/>
  <c r="V346" i="1"/>
  <c r="W356" i="1"/>
  <c r="V354" i="1"/>
  <c r="W347" i="1"/>
  <c r="V325" i="1"/>
  <c r="W334" i="1"/>
  <c r="V326" i="1"/>
  <c r="W235" i="1"/>
  <c r="V254" i="1"/>
  <c r="V237" i="1"/>
  <c r="W229" i="1"/>
  <c r="W239" i="1"/>
  <c r="V131" i="1"/>
  <c r="W104" i="1"/>
  <c r="V101" i="1"/>
  <c r="W128" i="1"/>
  <c r="V130" i="1"/>
  <c r="W116" i="1"/>
  <c r="W102" i="1"/>
  <c r="W124" i="1"/>
  <c r="V70" i="1"/>
  <c r="W71" i="1"/>
  <c r="W46" i="1"/>
  <c r="W60" i="1"/>
  <c r="V62" i="1"/>
  <c r="V67" i="1"/>
  <c r="V63" i="1"/>
  <c r="W14" i="1"/>
  <c r="V10" i="1"/>
  <c r="W8" i="1"/>
  <c r="W18" i="1"/>
  <c r="W42" i="1"/>
  <c r="W67" i="1" l="1"/>
  <c r="W237" i="1"/>
  <c r="V104" i="1"/>
  <c r="V8" i="1"/>
  <c r="W130" i="1"/>
  <c r="W346" i="1"/>
  <c r="W70" i="1"/>
  <c r="V116" i="1"/>
  <c r="W325" i="1"/>
  <c r="V356" i="1"/>
  <c r="W62" i="1"/>
  <c r="V71" i="1"/>
  <c r="W254" i="1"/>
  <c r="V334" i="1"/>
  <c r="W10" i="1"/>
  <c r="W131" i="1"/>
  <c r="V46" i="1"/>
  <c r="V18" i="1"/>
  <c r="V102" i="1"/>
  <c r="V229" i="1"/>
  <c r="V42" i="1"/>
  <c r="V14" i="1"/>
  <c r="W63" i="1"/>
  <c r="V60" i="1"/>
  <c r="V124" i="1"/>
  <c r="V128" i="1"/>
  <c r="W101" i="1"/>
  <c r="V239" i="1"/>
  <c r="V235" i="1"/>
  <c r="W326" i="1"/>
  <c r="V347" i="1"/>
  <c r="W354" i="1"/>
  <c r="V350" i="1"/>
  <c r="T30" i="1"/>
  <c r="T43" i="1"/>
  <c r="T13" i="1"/>
  <c r="V13" i="1" s="1"/>
  <c r="T9" i="1"/>
  <c r="T41" i="1"/>
  <c r="T25" i="1"/>
  <c r="V25" i="1" s="1"/>
  <c r="T24" i="1"/>
  <c r="V24" i="1" s="1"/>
  <c r="T21" i="1"/>
  <c r="T17" i="1"/>
  <c r="V17" i="1" s="1"/>
  <c r="T29" i="1"/>
  <c r="T22" i="1"/>
  <c r="V22" i="1" s="1"/>
  <c r="T31" i="1"/>
  <c r="T32" i="1"/>
  <c r="T33" i="1"/>
  <c r="T26" i="1"/>
  <c r="V26" i="1" s="1"/>
  <c r="T36" i="1"/>
  <c r="T40" i="1"/>
  <c r="T15" i="1"/>
  <c r="V15" i="1" s="1"/>
  <c r="T11" i="1"/>
  <c r="V11" i="1" s="1"/>
  <c r="T44" i="1"/>
  <c r="T37" i="1"/>
  <c r="V37" i="1" s="1"/>
  <c r="T23" i="1"/>
  <c r="T27" i="1"/>
  <c r="V27" i="1" s="1"/>
  <c r="T38" i="1"/>
  <c r="T16" i="1"/>
  <c r="T28" i="1"/>
  <c r="T35" i="1"/>
  <c r="T19" i="1"/>
  <c r="T176" i="1"/>
  <c r="T34" i="1"/>
  <c r="T12" i="1"/>
  <c r="V12" i="1" s="1"/>
  <c r="T45" i="1"/>
  <c r="T20" i="1"/>
  <c r="V20" i="1" s="1"/>
  <c r="T56" i="1"/>
  <c r="T57" i="1"/>
  <c r="W57" i="1" s="1"/>
  <c r="T66" i="1"/>
  <c r="T72" i="1"/>
  <c r="T73" i="1"/>
  <c r="T81" i="1"/>
  <c r="T85" i="1"/>
  <c r="T162" i="1"/>
  <c r="T177" i="1"/>
  <c r="T141" i="1"/>
  <c r="T160" i="1"/>
  <c r="T76" i="1"/>
  <c r="V76" i="1" s="1"/>
  <c r="T108" i="1"/>
  <c r="T167" i="1"/>
  <c r="T137" i="1"/>
  <c r="T146" i="1"/>
  <c r="T127" i="1"/>
  <c r="T142" i="1"/>
  <c r="T156" i="1"/>
  <c r="T95" i="1"/>
  <c r="T86" i="1"/>
  <c r="T157" i="1"/>
  <c r="T77" i="1"/>
  <c r="T112" i="1"/>
  <c r="T132" i="1"/>
  <c r="T88" i="1"/>
  <c r="T151" i="1"/>
  <c r="T152" i="1"/>
  <c r="T84" i="1"/>
  <c r="T133" i="1"/>
  <c r="T117" i="1"/>
  <c r="T89" i="1"/>
  <c r="T175" i="1"/>
  <c r="T168" i="1"/>
  <c r="T80" i="1"/>
  <c r="T140" i="1"/>
  <c r="V140" i="1" s="1"/>
  <c r="T143" i="1"/>
  <c r="T138" i="1"/>
  <c r="T153" i="1"/>
  <c r="T169" i="1"/>
  <c r="T144" i="1"/>
  <c r="T174" i="1"/>
  <c r="T125" i="1"/>
  <c r="T134" i="1"/>
  <c r="T139" i="1"/>
  <c r="T154" i="1"/>
  <c r="T161" i="1"/>
  <c r="T163" i="1"/>
  <c r="T103" i="1"/>
  <c r="T164" i="1"/>
  <c r="T129" i="1"/>
  <c r="T113" i="1"/>
  <c r="T120" i="1"/>
  <c r="T170" i="1"/>
  <c r="T114" i="1"/>
  <c r="T147" i="1"/>
  <c r="T135" i="1"/>
  <c r="T78" i="1"/>
  <c r="W78" i="1" s="1"/>
  <c r="T118" i="1"/>
  <c r="T79" i="1"/>
  <c r="V79" i="1" s="1"/>
  <c r="T136" i="1"/>
  <c r="T92" i="1"/>
  <c r="T171" i="1"/>
  <c r="T93" i="1"/>
  <c r="T87" i="1"/>
  <c r="T148" i="1"/>
  <c r="T158" i="1"/>
  <c r="T126" i="1"/>
  <c r="T149" i="1"/>
  <c r="T150" i="1"/>
  <c r="T74" i="1"/>
  <c r="T172" i="1"/>
  <c r="T165" i="1"/>
  <c r="T159" i="1"/>
  <c r="T100" i="1"/>
  <c r="T145" i="1"/>
  <c r="T166" i="1"/>
  <c r="T155" i="1"/>
  <c r="T173" i="1"/>
  <c r="T231" i="1"/>
  <c r="T248" i="1"/>
  <c r="T196" i="1"/>
  <c r="W196" i="1" s="1"/>
  <c r="T265" i="1"/>
  <c r="T281" i="1"/>
  <c r="T269" i="1"/>
  <c r="T287" i="1"/>
  <c r="T198" i="1"/>
  <c r="V198" i="1" s="1"/>
  <c r="T214" i="1"/>
  <c r="T255" i="1"/>
  <c r="T207" i="1"/>
  <c r="V207" i="1" s="1"/>
  <c r="T238" i="1"/>
  <c r="T259" i="1"/>
  <c r="T243" i="1"/>
  <c r="T275" i="1"/>
  <c r="T277" i="1"/>
  <c r="T253" i="1"/>
  <c r="T272" i="1"/>
  <c r="T215" i="1"/>
  <c r="W215" i="1" s="1"/>
  <c r="T260" i="1"/>
  <c r="T288" i="1"/>
  <c r="T246" i="1"/>
  <c r="T210" i="1"/>
  <c r="W210" i="1" s="1"/>
  <c r="T223" i="1"/>
  <c r="W223" i="1" s="1"/>
  <c r="T224" i="1"/>
  <c r="T261" i="1"/>
  <c r="T249" i="1"/>
  <c r="T205" i="1"/>
  <c r="T267" i="1"/>
  <c r="T197" i="1"/>
  <c r="W197" i="1" s="1"/>
  <c r="T192" i="1"/>
  <c r="T250" i="1"/>
  <c r="T203" i="1"/>
  <c r="T240" i="1"/>
  <c r="T285" i="1"/>
  <c r="T216" i="1"/>
  <c r="W216" i="1" s="1"/>
  <c r="T219" i="1"/>
  <c r="T199" i="1"/>
  <c r="W199" i="1" s="1"/>
  <c r="T227" i="1"/>
  <c r="T262" i="1"/>
  <c r="T251" i="1"/>
  <c r="T278" i="1"/>
  <c r="T222" i="1"/>
  <c r="T256" i="1"/>
  <c r="T279" i="1"/>
  <c r="T257" i="1"/>
  <c r="T202" i="1"/>
  <c r="T244" i="1"/>
  <c r="T282" i="1"/>
  <c r="T268" i="1"/>
  <c r="T236" i="1"/>
  <c r="T283" i="1"/>
  <c r="T211" i="1"/>
  <c r="W211" i="1" s="1"/>
  <c r="T270" i="1"/>
  <c r="T258" i="1"/>
  <c r="T193" i="1"/>
  <c r="W193" i="1" s="1"/>
  <c r="T273" i="1"/>
  <c r="T247" i="1"/>
  <c r="T226" i="1"/>
  <c r="T204" i="1"/>
  <c r="T274" i="1"/>
  <c r="T266" i="1"/>
  <c r="T212" i="1"/>
  <c r="T217" i="1"/>
  <c r="W217" i="1" s="1"/>
  <c r="T276" i="1"/>
  <c r="T188" i="1"/>
  <c r="T271" i="1"/>
  <c r="T241" i="1"/>
  <c r="T187" i="1"/>
  <c r="T228" i="1"/>
  <c r="W228" i="1" s="1"/>
  <c r="T245" i="1"/>
  <c r="T218" i="1"/>
  <c r="W218" i="1" s="1"/>
  <c r="T213" i="1"/>
  <c r="T230" i="1"/>
  <c r="T263" i="1"/>
  <c r="T264" i="1"/>
  <c r="T208" i="1"/>
  <c r="T220" i="1"/>
  <c r="W220" i="1" s="1"/>
  <c r="T233" i="1"/>
  <c r="T234" i="1"/>
  <c r="T284" i="1"/>
  <c r="T194" i="1"/>
  <c r="T280" i="1"/>
  <c r="T206" i="1"/>
  <c r="W206" i="1" s="1"/>
  <c r="T252" i="1"/>
  <c r="T200" i="1"/>
  <c r="T201" i="1"/>
  <c r="T286" i="1"/>
  <c r="T195" i="1"/>
  <c r="T242" i="1"/>
  <c r="T321" i="1"/>
  <c r="V321" i="1" s="1"/>
  <c r="T327" i="1"/>
  <c r="W327" i="1" s="1"/>
  <c r="T313" i="1"/>
  <c r="W313" i="1" s="1"/>
  <c r="T303" i="1"/>
  <c r="T295" i="1"/>
  <c r="T316" i="1"/>
  <c r="V316" i="1" s="1"/>
  <c r="T328" i="1"/>
  <c r="T333" i="1"/>
  <c r="W333" i="1" s="1"/>
  <c r="T322" i="1"/>
  <c r="V322" i="1" s="1"/>
  <c r="T329" i="1"/>
  <c r="W329" i="1" s="1"/>
  <c r="T292" i="1"/>
  <c r="T323" i="1"/>
  <c r="W323" i="1" s="1"/>
  <c r="T319" i="1"/>
  <c r="V319" i="1" s="1"/>
  <c r="T290" i="1"/>
  <c r="T291" i="1"/>
  <c r="T330" i="1"/>
  <c r="T306" i="1"/>
  <c r="T324" i="1"/>
  <c r="T309" i="1"/>
  <c r="T312" i="1"/>
  <c r="T289" i="1"/>
  <c r="T335" i="1"/>
  <c r="W335" i="1" s="1"/>
  <c r="T317" i="1"/>
  <c r="T293" i="1"/>
  <c r="T298" i="1"/>
  <c r="T297" i="1"/>
  <c r="V297" i="1" s="1"/>
  <c r="T331" i="1"/>
  <c r="T336" i="1"/>
  <c r="W336" i="1" s="1"/>
  <c r="T332" i="1"/>
  <c r="W332" i="1" s="1"/>
  <c r="T294" i="1"/>
  <c r="T343" i="1"/>
  <c r="T340" i="1"/>
  <c r="T345" i="1"/>
  <c r="T339" i="1"/>
  <c r="T349" i="1"/>
  <c r="T39" i="1"/>
  <c r="V39" i="1" s="1"/>
  <c r="W214" i="1"/>
  <c r="W200" i="1"/>
  <c r="W204" i="1"/>
  <c r="W187" i="1"/>
  <c r="W194" i="1"/>
  <c r="W205" i="1"/>
  <c r="V205" i="1"/>
  <c r="W219" i="1"/>
  <c r="W203" i="1"/>
  <c r="W74" i="1"/>
  <c r="W77" i="1"/>
  <c r="V45" i="1"/>
  <c r="V34" i="1"/>
  <c r="V19" i="1"/>
  <c r="V28" i="1"/>
  <c r="V16" i="1"/>
  <c r="V44" i="1"/>
  <c r="V40" i="1"/>
  <c r="V36" i="1"/>
  <c r="V33" i="1"/>
  <c r="V32" i="1"/>
  <c r="V29" i="1"/>
  <c r="V9" i="1"/>
  <c r="V43" i="1"/>
  <c r="V30" i="1"/>
  <c r="V77" i="1"/>
  <c r="V74" i="1"/>
  <c r="V203" i="1"/>
  <c r="V219" i="1"/>
  <c r="V197" i="1"/>
  <c r="W213" i="1"/>
  <c r="V224" i="1"/>
  <c r="W161" i="1"/>
  <c r="W72" i="1"/>
  <c r="W330" i="1"/>
  <c r="V56" i="1"/>
  <c r="W23" i="1"/>
  <c r="W198" i="1" l="1"/>
  <c r="V199" i="1"/>
  <c r="W76" i="1"/>
  <c r="W79" i="1"/>
  <c r="W207" i="1"/>
  <c r="V78" i="1"/>
  <c r="W316" i="1"/>
  <c r="W319" i="1"/>
  <c r="W321" i="1"/>
  <c r="V200" i="1"/>
  <c r="V194" i="1"/>
  <c r="V336" i="1"/>
  <c r="W20" i="1"/>
  <c r="V193" i="1"/>
  <c r="V214" i="1"/>
  <c r="V323" i="1"/>
  <c r="W45" i="1"/>
  <c r="W12" i="1"/>
  <c r="V187" i="1"/>
  <c r="V218" i="1"/>
  <c r="V206" i="1"/>
  <c r="V228" i="1"/>
  <c r="V329" i="1"/>
  <c r="V333" i="1"/>
  <c r="W28" i="1"/>
  <c r="W44" i="1"/>
  <c r="W26" i="1"/>
  <c r="W29" i="1"/>
  <c r="W9" i="1"/>
  <c r="W39" i="1"/>
  <c r="W16" i="1"/>
  <c r="W11" i="1"/>
  <c r="W33" i="1"/>
  <c r="W17" i="1"/>
  <c r="W13" i="1"/>
  <c r="V215" i="1"/>
  <c r="V196" i="1"/>
  <c r="V204" i="1"/>
  <c r="V211" i="1"/>
  <c r="V217" i="1"/>
  <c r="V216" i="1"/>
  <c r="V223" i="1"/>
  <c r="V220" i="1"/>
  <c r="V335" i="1"/>
  <c r="V332" i="1"/>
  <c r="V313" i="1"/>
  <c r="V327" i="1"/>
  <c r="W34" i="1"/>
  <c r="W27" i="1"/>
  <c r="W40" i="1"/>
  <c r="W32" i="1"/>
  <c r="W24" i="1"/>
  <c r="W43" i="1"/>
  <c r="W19" i="1"/>
  <c r="W37" i="1"/>
  <c r="W36" i="1"/>
  <c r="W22" i="1"/>
  <c r="W25" i="1"/>
  <c r="W30" i="1"/>
  <c r="V210" i="1"/>
  <c r="W224" i="1"/>
  <c r="W140" i="1"/>
  <c r="V213" i="1"/>
  <c r="V161" i="1"/>
  <c r="V72" i="1"/>
  <c r="W297" i="1"/>
  <c r="V330" i="1"/>
  <c r="W322" i="1"/>
  <c r="W15" i="1"/>
  <c r="W56" i="1"/>
  <c r="V57" i="1"/>
  <c r="V23" i="1"/>
  <c r="W86" i="1"/>
  <c r="W339" i="1"/>
  <c r="V345" i="1"/>
  <c r="W298" i="1"/>
  <c r="V312" i="1"/>
  <c r="W252" i="1"/>
  <c r="V263" i="1"/>
  <c r="W212" i="1"/>
  <c r="W268" i="1"/>
  <c r="W244" i="1"/>
  <c r="V257" i="1"/>
  <c r="W250" i="1"/>
  <c r="W261" i="1"/>
  <c r="W246" i="1"/>
  <c r="V243" i="1"/>
  <c r="W312" i="1" l="1"/>
  <c r="V86" i="1"/>
  <c r="W345" i="1"/>
  <c r="W263" i="1"/>
  <c r="W243" i="1"/>
  <c r="V250" i="1"/>
  <c r="V339" i="1"/>
  <c r="W257" i="1"/>
  <c r="V212" i="1"/>
  <c r="V298" i="1"/>
  <c r="V268" i="1"/>
  <c r="V261" i="1"/>
  <c r="V246" i="1"/>
  <c r="V244" i="1"/>
  <c r="V252" i="1"/>
  <c r="W340" i="1"/>
  <c r="W331" i="1"/>
  <c r="V309" i="1"/>
  <c r="V303" i="1"/>
  <c r="W195" i="1"/>
  <c r="V201" i="1"/>
  <c r="W266" i="1"/>
  <c r="W226" i="1"/>
  <c r="W242" i="1"/>
  <c r="V222" i="1"/>
  <c r="W172" i="1"/>
  <c r="V174" i="1"/>
  <c r="W142" i="1"/>
  <c r="W66" i="1"/>
  <c r="W303" i="1" l="1"/>
  <c r="V340" i="1"/>
  <c r="W309" i="1"/>
  <c r="W201" i="1"/>
  <c r="W222" i="1"/>
  <c r="V266" i="1"/>
  <c r="V331" i="1"/>
  <c r="W174" i="1"/>
  <c r="V142" i="1"/>
  <c r="V226" i="1"/>
  <c r="V242" i="1"/>
  <c r="V195" i="1"/>
  <c r="V172" i="1"/>
  <c r="V66" i="1"/>
  <c r="W120" i="1"/>
  <c r="W349" i="1"/>
  <c r="V343" i="1"/>
  <c r="V120" i="1" l="1"/>
  <c r="W343" i="1"/>
  <c r="V349" i="1"/>
  <c r="W289" i="1"/>
  <c r="W192" i="1"/>
  <c r="W89" i="1"/>
  <c r="V80" i="1"/>
  <c r="W87" i="1"/>
  <c r="W85" i="1"/>
  <c r="V84" i="1"/>
  <c r="W73" i="1"/>
  <c r="V73" i="1"/>
  <c r="V289" i="1" l="1"/>
  <c r="W80" i="1"/>
  <c r="V87" i="1"/>
  <c r="V192" i="1"/>
  <c r="V85" i="1"/>
  <c r="V89" i="1"/>
  <c r="W290" i="1"/>
  <c r="V291" i="1"/>
  <c r="V293" i="1"/>
  <c r="W292" i="1"/>
  <c r="V294" i="1"/>
  <c r="W277" i="1"/>
  <c r="V262" i="1"/>
  <c r="V270" i="1"/>
  <c r="W126" i="1"/>
  <c r="V132" i="1"/>
  <c r="W95" i="1"/>
  <c r="W112" i="1"/>
  <c r="V127" i="1"/>
  <c r="W103" i="1"/>
  <c r="W92" i="1"/>
  <c r="W88" i="1"/>
  <c r="W81" i="1"/>
  <c r="W328" i="1"/>
  <c r="V317" i="1"/>
  <c r="W306" i="1"/>
  <c r="W324" i="1"/>
  <c r="W234" i="1"/>
  <c r="V230" i="1"/>
  <c r="W258" i="1"/>
  <c r="W143" i="1"/>
  <c r="V141" i="1"/>
  <c r="W113" i="1"/>
  <c r="W114" i="1"/>
  <c r="W31" i="1"/>
  <c r="V35" i="1"/>
  <c r="W38" i="1"/>
  <c r="V41" i="1"/>
  <c r="W21" i="1"/>
  <c r="W202" i="1"/>
  <c r="V231" i="1"/>
  <c r="W293" i="1" l="1"/>
  <c r="W291" i="1"/>
  <c r="W294" i="1"/>
  <c r="V295" i="1"/>
  <c r="V292" i="1"/>
  <c r="V290" i="1"/>
  <c r="W270" i="1"/>
  <c r="W262" i="1"/>
  <c r="W132" i="1"/>
  <c r="V95" i="1"/>
  <c r="V277" i="1"/>
  <c r="W127" i="1"/>
  <c r="V103" i="1"/>
  <c r="V126" i="1"/>
  <c r="V38" i="1"/>
  <c r="W317" i="1"/>
  <c r="V92" i="1"/>
  <c r="V306" i="1"/>
  <c r="V88" i="1"/>
  <c r="V112" i="1"/>
  <c r="W230" i="1"/>
  <c r="V81" i="1"/>
  <c r="V258" i="1"/>
  <c r="V324" i="1"/>
  <c r="V328" i="1"/>
  <c r="W141" i="1"/>
  <c r="V113" i="1"/>
  <c r="V234" i="1"/>
  <c r="V114" i="1"/>
  <c r="W35" i="1"/>
  <c r="V143" i="1"/>
  <c r="V21" i="1"/>
  <c r="W41" i="1"/>
  <c r="V31" i="1"/>
  <c r="W231" i="1"/>
  <c r="V202" i="1"/>
  <c r="W360" i="1"/>
  <c r="W118" i="1"/>
  <c r="V93" i="1"/>
  <c r="W279" i="1"/>
  <c r="W227" i="1"/>
  <c r="W278" i="1"/>
  <c r="V256" i="1"/>
  <c r="V236" i="1"/>
  <c r="V283" i="1"/>
  <c r="V274" i="1"/>
  <c r="W276" i="1"/>
  <c r="W188" i="1"/>
  <c r="V271" i="1"/>
  <c r="V208" i="1"/>
  <c r="V280" i="1"/>
  <c r="V267" i="1"/>
  <c r="W281" i="1"/>
  <c r="W286" i="1"/>
  <c r="V247" i="1"/>
  <c r="V245" i="1"/>
  <c r="V285" i="1"/>
  <c r="V273" i="1"/>
  <c r="W241" i="1"/>
  <c r="W233" i="1"/>
  <c r="V282" i="1"/>
  <c r="V288" i="1"/>
  <c r="V269" i="1"/>
  <c r="V264" i="1"/>
  <c r="W255" i="1"/>
  <c r="W251" i="1"/>
  <c r="V240" i="1"/>
  <c r="V284" i="1"/>
  <c r="V275" i="1"/>
  <c r="V272" i="1"/>
  <c r="W160" i="1"/>
  <c r="W100" i="1"/>
  <c r="V145" i="1"/>
  <c r="V137" i="1"/>
  <c r="V156" i="1"/>
  <c r="V117" i="1"/>
  <c r="W108" i="1"/>
  <c r="W168" i="1"/>
  <c r="V148" i="1"/>
  <c r="V167" i="1"/>
  <c r="V176" i="1"/>
  <c r="V134" i="1"/>
  <c r="W154" i="1"/>
  <c r="W133" i="1"/>
  <c r="V152" i="1"/>
  <c r="V139" i="1"/>
  <c r="V157" i="1"/>
  <c r="V138" i="1"/>
  <c r="W169" i="1"/>
  <c r="V144" i="1"/>
  <c r="V135" i="1"/>
  <c r="V129" i="1"/>
  <c r="V136" i="1"/>
  <c r="V125" i="1"/>
  <c r="W147" i="1"/>
  <c r="W177" i="1"/>
  <c r="V151" i="1"/>
  <c r="V173" i="1"/>
  <c r="V287" i="1"/>
  <c r="V170" i="1"/>
  <c r="W165" i="1"/>
  <c r="V153" i="1"/>
  <c r="V155" i="1"/>
  <c r="V166" i="1"/>
  <c r="V238" i="1"/>
  <c r="V259" i="1"/>
  <c r="W265" i="1"/>
  <c r="V164" i="1"/>
  <c r="V159" i="1"/>
  <c r="V248" i="1"/>
  <c r="V158" i="1"/>
  <c r="W146" i="1"/>
  <c r="W253" i="1"/>
  <c r="V260" i="1"/>
  <c r="V171" i="1"/>
  <c r="V249" i="1"/>
  <c r="V163" i="1"/>
  <c r="W150" i="1"/>
  <c r="W175" i="1"/>
  <c r="V149" i="1"/>
  <c r="V162" i="1"/>
  <c r="W93" i="1" l="1"/>
  <c r="V360" i="1"/>
  <c r="V279" i="1"/>
  <c r="V118" i="1"/>
  <c r="V251" i="1"/>
  <c r="V233" i="1"/>
  <c r="V286" i="1"/>
  <c r="V188" i="1"/>
  <c r="V278" i="1"/>
  <c r="W272" i="1"/>
  <c r="W264" i="1"/>
  <c r="W273" i="1"/>
  <c r="W267" i="1"/>
  <c r="W274" i="1"/>
  <c r="V255" i="1"/>
  <c r="V241" i="1"/>
  <c r="V281" i="1"/>
  <c r="V276" i="1"/>
  <c r="V227" i="1"/>
  <c r="W275" i="1"/>
  <c r="W269" i="1"/>
  <c r="W285" i="1"/>
  <c r="W280" i="1"/>
  <c r="W283" i="1"/>
  <c r="W284" i="1"/>
  <c r="W288" i="1"/>
  <c r="W245" i="1"/>
  <c r="W208" i="1"/>
  <c r="W236" i="1"/>
  <c r="W240" i="1"/>
  <c r="W282" i="1"/>
  <c r="W247" i="1"/>
  <c r="W271" i="1"/>
  <c r="W256" i="1"/>
  <c r="V165" i="1"/>
  <c r="W134" i="1"/>
  <c r="W117" i="1"/>
  <c r="W163" i="1"/>
  <c r="W158" i="1"/>
  <c r="W125" i="1"/>
  <c r="W259" i="1"/>
  <c r="V150" i="1"/>
  <c r="W170" i="1"/>
  <c r="V154" i="1"/>
  <c r="W138" i="1"/>
  <c r="V253" i="1"/>
  <c r="V177" i="1"/>
  <c r="V168" i="1"/>
  <c r="W249" i="1"/>
  <c r="W238" i="1"/>
  <c r="W136" i="1"/>
  <c r="W176" i="1"/>
  <c r="V146" i="1"/>
  <c r="V147" i="1"/>
  <c r="V108" i="1"/>
  <c r="W153" i="1"/>
  <c r="W144" i="1"/>
  <c r="V265" i="1"/>
  <c r="V169" i="1"/>
  <c r="V160" i="1"/>
  <c r="W248" i="1"/>
  <c r="W287" i="1"/>
  <c r="W157" i="1"/>
  <c r="W156" i="1"/>
  <c r="V100" i="1"/>
  <c r="V175" i="1"/>
  <c r="V133" i="1"/>
  <c r="W162" i="1"/>
  <c r="W171" i="1"/>
  <c r="W159" i="1"/>
  <c r="W166" i="1"/>
  <c r="W173" i="1"/>
  <c r="W129" i="1"/>
  <c r="W139" i="1"/>
  <c r="W167" i="1"/>
  <c r="W137" i="1"/>
  <c r="W149" i="1"/>
  <c r="W260" i="1"/>
  <c r="W164" i="1"/>
  <c r="W155" i="1"/>
  <c r="W151" i="1"/>
  <c r="W135" i="1"/>
  <c r="W152" i="1"/>
  <c r="W148" i="1"/>
  <c r="W145" i="1"/>
</calcChain>
</file>

<file path=xl/sharedStrings.xml><?xml version="1.0" encoding="utf-8"?>
<sst xmlns="http://schemas.openxmlformats.org/spreadsheetml/2006/main" count="2141" uniqueCount="889">
  <si>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</si>
  <si>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</si>
  <si>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</si>
  <si>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</si>
  <si>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</si>
  <si>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</si>
  <si>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</si>
  <si>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</si>
  <si>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</si>
  <si>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</si>
  <si>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</si>
  <si>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</si>
  <si>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</si>
  <si>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</si>
  <si>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</si>
  <si>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</si>
  <si>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</si>
  <si>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</si>
  <si>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</si>
  <si>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</si>
  <si>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</si>
  <si>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</si>
  <si>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</si>
  <si>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Мокеева</t>
  </si>
  <si>
    <t>Кочетова</t>
  </si>
  <si>
    <t>Володкин</t>
  </si>
  <si>
    <t>Алексей</t>
  </si>
  <si>
    <t>Денисович</t>
  </si>
  <si>
    <t>Александра</t>
  </si>
  <si>
    <t>Валерьевна</t>
  </si>
  <si>
    <t>Дарья</t>
  </si>
  <si>
    <t>Витальевна</t>
  </si>
  <si>
    <t>ж</t>
  </si>
  <si>
    <t>м</t>
  </si>
  <si>
    <t>Волкова</t>
  </si>
  <si>
    <t>Ирина</t>
  </si>
  <si>
    <t>Сергеевна</t>
  </si>
  <si>
    <t>Шалаева</t>
  </si>
  <si>
    <t>Екатерина</t>
  </si>
  <si>
    <t>Алексеевна</t>
  </si>
  <si>
    <t>Королева</t>
  </si>
  <si>
    <t>Михайловна</t>
  </si>
  <si>
    <t>Владимир</t>
  </si>
  <si>
    <t>Вячеславович</t>
  </si>
  <si>
    <t>Андреевна</t>
  </si>
  <si>
    <t>Егор</t>
  </si>
  <si>
    <t>Артемович</t>
  </si>
  <si>
    <t>Игоревна</t>
  </si>
  <si>
    <t>Леонид</t>
  </si>
  <si>
    <t>Николаевич</t>
  </si>
  <si>
    <t>Дмитриевич</t>
  </si>
  <si>
    <t>Никита</t>
  </si>
  <si>
    <t>Александрович</t>
  </si>
  <si>
    <t>Веденин</t>
  </si>
  <si>
    <t>Антон</t>
  </si>
  <si>
    <t>Юрьевич</t>
  </si>
  <si>
    <t>Гаврилова</t>
  </si>
  <si>
    <t>Татьяна</t>
  </si>
  <si>
    <t>Павловна</t>
  </si>
  <si>
    <t>Ермолаева</t>
  </si>
  <si>
    <t>Николаевна</t>
  </si>
  <si>
    <t>Виктория</t>
  </si>
  <si>
    <t xml:space="preserve">Лапин </t>
  </si>
  <si>
    <t>Лютиков</t>
  </si>
  <si>
    <t>Максим</t>
  </si>
  <si>
    <t>Сергеевич</t>
  </si>
  <si>
    <t>Малышева</t>
  </si>
  <si>
    <t>Ульяна</t>
  </si>
  <si>
    <t>Мамян</t>
  </si>
  <si>
    <t>Лала</t>
  </si>
  <si>
    <t>Вааговна</t>
  </si>
  <si>
    <t>Нана</t>
  </si>
  <si>
    <t>Нефедова</t>
  </si>
  <si>
    <t>Александровна</t>
  </si>
  <si>
    <t>Пуховский</t>
  </si>
  <si>
    <t>Михаил</t>
  </si>
  <si>
    <t>Сакания</t>
  </si>
  <si>
    <t xml:space="preserve">Илья </t>
  </si>
  <si>
    <t>Ионович</t>
  </si>
  <si>
    <t>Сергеева</t>
  </si>
  <si>
    <t>Анастасия</t>
  </si>
  <si>
    <t xml:space="preserve">Шалько </t>
  </si>
  <si>
    <t>Николай</t>
  </si>
  <si>
    <t>Иванович</t>
  </si>
  <si>
    <t>О0801</t>
  </si>
  <si>
    <t>О0802</t>
  </si>
  <si>
    <t>О0803</t>
  </si>
  <si>
    <t>О0804</t>
  </si>
  <si>
    <t>О0805</t>
  </si>
  <si>
    <t>О0806</t>
  </si>
  <si>
    <t>О0807</t>
  </si>
  <si>
    <t>О0808</t>
  </si>
  <si>
    <t>О0809</t>
  </si>
  <si>
    <t>О0810</t>
  </si>
  <si>
    <t>О0811</t>
  </si>
  <si>
    <t>О0812</t>
  </si>
  <si>
    <t>О0813</t>
  </si>
  <si>
    <t>О0814</t>
  </si>
  <si>
    <t>О0815</t>
  </si>
  <si>
    <t>О0816</t>
  </si>
  <si>
    <t>О0817</t>
  </si>
  <si>
    <t>О0818</t>
  </si>
  <si>
    <t>Команак</t>
  </si>
  <si>
    <t>Основы безопасности жизнедеятельности</t>
  </si>
  <si>
    <t xml:space="preserve">Гончарова </t>
  </si>
  <si>
    <t>Полина</t>
  </si>
  <si>
    <t>Артёмовна</t>
  </si>
  <si>
    <t>Доминика</t>
  </si>
  <si>
    <t>Денисовна</t>
  </si>
  <si>
    <t>Журов</t>
  </si>
  <si>
    <t>Евгений</t>
  </si>
  <si>
    <t>Исмоилова</t>
  </si>
  <si>
    <t>Замира</t>
  </si>
  <si>
    <t>Иброимовна</t>
  </si>
  <si>
    <t>Калачев</t>
  </si>
  <si>
    <t>Роман</t>
  </si>
  <si>
    <t>Вадимович</t>
  </si>
  <si>
    <t>Маслова</t>
  </si>
  <si>
    <t>Махманов</t>
  </si>
  <si>
    <t>Даврон</t>
  </si>
  <si>
    <t>Тухтамуродович</t>
  </si>
  <si>
    <t>Петров</t>
  </si>
  <si>
    <t>Постарнак</t>
  </si>
  <si>
    <t>Чиботарь</t>
  </si>
  <si>
    <t>Олеся</t>
  </si>
  <si>
    <t>Лилиановна</t>
  </si>
  <si>
    <t>Якубова</t>
  </si>
  <si>
    <t>Камилла</t>
  </si>
  <si>
    <t>Мирзажоновна</t>
  </si>
  <si>
    <t>О0819</t>
  </si>
  <si>
    <t>О0820</t>
  </si>
  <si>
    <t>О0821</t>
  </si>
  <si>
    <t>О0822</t>
  </si>
  <si>
    <t>О0823</t>
  </si>
  <si>
    <t>О0824</t>
  </si>
  <si>
    <t>О0825</t>
  </si>
  <si>
    <t>О0826</t>
  </si>
  <si>
    <t>О0827</t>
  </si>
  <si>
    <t>О0828</t>
  </si>
  <si>
    <t>Ломов</t>
  </si>
  <si>
    <t>Ростислав</t>
  </si>
  <si>
    <t>О0829</t>
  </si>
  <si>
    <t xml:space="preserve">Исмоилов </t>
  </si>
  <si>
    <t>Аслан</t>
  </si>
  <si>
    <t>Гарягды оглы</t>
  </si>
  <si>
    <t>Барфиева</t>
  </si>
  <si>
    <t>Тозагул</t>
  </si>
  <si>
    <t>Нуралишоевна</t>
  </si>
  <si>
    <t>Герасимов</t>
  </si>
  <si>
    <t>Гун</t>
  </si>
  <si>
    <t>Кирилл</t>
  </si>
  <si>
    <t>Алексеевич</t>
  </si>
  <si>
    <t>Дмитрий</t>
  </si>
  <si>
    <t xml:space="preserve">Копылова </t>
  </si>
  <si>
    <t>Диана</t>
  </si>
  <si>
    <t>Морозова</t>
  </si>
  <si>
    <t>Марина</t>
  </si>
  <si>
    <t>Азамат</t>
  </si>
  <si>
    <t>Таджжиддинович</t>
  </si>
  <si>
    <t xml:space="preserve">Мусоев </t>
  </si>
  <si>
    <t>Мухаммадали</t>
  </si>
  <si>
    <t>Хасанович</t>
  </si>
  <si>
    <t>Эминов</t>
  </si>
  <si>
    <t>Мухаммаджон</t>
  </si>
  <si>
    <t>Соибжонович</t>
  </si>
  <si>
    <t>Шильников</t>
  </si>
  <si>
    <t>Константинович</t>
  </si>
  <si>
    <t>Чирцев</t>
  </si>
  <si>
    <t>Денис</t>
  </si>
  <si>
    <t>Максимович</t>
  </si>
  <si>
    <t>Смирнов</t>
  </si>
  <si>
    <t>Макар</t>
  </si>
  <si>
    <t>Феофанов</t>
  </si>
  <si>
    <t>Улугбекова</t>
  </si>
  <si>
    <t>Асила</t>
  </si>
  <si>
    <t>Улугбек кизи</t>
  </si>
  <si>
    <t>О0830</t>
  </si>
  <si>
    <t>О0831</t>
  </si>
  <si>
    <t>О0832</t>
  </si>
  <si>
    <t>О0833</t>
  </si>
  <si>
    <t>О0834</t>
  </si>
  <si>
    <t>О0835</t>
  </si>
  <si>
    <t>О0836</t>
  </si>
  <si>
    <t>О0837</t>
  </si>
  <si>
    <t>О0838</t>
  </si>
  <si>
    <t>О0839</t>
  </si>
  <si>
    <t>О0840</t>
  </si>
  <si>
    <t>О0841</t>
  </si>
  <si>
    <t>О0842</t>
  </si>
  <si>
    <t>О0843</t>
  </si>
  <si>
    <t>Сатторов</t>
  </si>
  <si>
    <t>Матвеев</t>
  </si>
  <si>
    <t>Андрей</t>
  </si>
  <si>
    <t>О0944</t>
  </si>
  <si>
    <t>Ананьин</t>
  </si>
  <si>
    <t>Тимофей</t>
  </si>
  <si>
    <t>Бачурина</t>
  </si>
  <si>
    <t>Вадимовна</t>
  </si>
  <si>
    <t>Быстрова</t>
  </si>
  <si>
    <t>Наталья</t>
  </si>
  <si>
    <t xml:space="preserve">Гаврилова </t>
  </si>
  <si>
    <t>Градин</t>
  </si>
  <si>
    <t>Станислав</t>
  </si>
  <si>
    <t>Гуляев</t>
  </si>
  <si>
    <t>Леонидович</t>
  </si>
  <si>
    <t>Дубкова</t>
  </si>
  <si>
    <t>Елизавета</t>
  </si>
  <si>
    <t>Федоровна</t>
  </si>
  <si>
    <t>Коваль</t>
  </si>
  <si>
    <t>Кузьмина</t>
  </si>
  <si>
    <t>Макаева</t>
  </si>
  <si>
    <t>Милана</t>
  </si>
  <si>
    <t>Дмитриевна</t>
  </si>
  <si>
    <t>Морокуева</t>
  </si>
  <si>
    <t>Варвара</t>
  </si>
  <si>
    <t>Назипова</t>
  </si>
  <si>
    <t>Эльвира</t>
  </si>
  <si>
    <t>Руслановна</t>
  </si>
  <si>
    <t>Постников</t>
  </si>
  <si>
    <t>Константин</t>
  </si>
  <si>
    <t>Андреевич</t>
  </si>
  <si>
    <t>Салова</t>
  </si>
  <si>
    <t>Сидоренко</t>
  </si>
  <si>
    <t>Ситникова</t>
  </si>
  <si>
    <t>Ангелина</t>
  </si>
  <si>
    <t>Терзов</t>
  </si>
  <si>
    <t>Вадим</t>
  </si>
  <si>
    <t>Чередник</t>
  </si>
  <si>
    <t>Мария</t>
  </si>
  <si>
    <t>О0945</t>
  </si>
  <si>
    <t>О0946</t>
  </si>
  <si>
    <t>О0947</t>
  </si>
  <si>
    <t>О0948</t>
  </si>
  <si>
    <t>О0949</t>
  </si>
  <si>
    <t>О0950</t>
  </si>
  <si>
    <t>О0951</t>
  </si>
  <si>
    <t>О0952</t>
  </si>
  <si>
    <t>О0953</t>
  </si>
  <si>
    <t>О0954</t>
  </si>
  <si>
    <t>О0955</t>
  </si>
  <si>
    <t>О0956</t>
  </si>
  <si>
    <t>О0957</t>
  </si>
  <si>
    <t>О0958</t>
  </si>
  <si>
    <t>О0959</t>
  </si>
  <si>
    <t>О0960</t>
  </si>
  <si>
    <t>О0961</t>
  </si>
  <si>
    <t>О0962</t>
  </si>
  <si>
    <t>О0963</t>
  </si>
  <si>
    <t>Дырман</t>
  </si>
  <si>
    <t>Анна</t>
  </si>
  <si>
    <t>Бокатуев</t>
  </si>
  <si>
    <t>Даниил</t>
  </si>
  <si>
    <t>Шералиев</t>
  </si>
  <si>
    <t>Зокир</t>
  </si>
  <si>
    <t>Худайбердиевич</t>
  </si>
  <si>
    <t>Подлесный</t>
  </si>
  <si>
    <t>Михайлович</t>
  </si>
  <si>
    <t>Смирнова</t>
  </si>
  <si>
    <t>Ивановна</t>
  </si>
  <si>
    <t>Зуев</t>
  </si>
  <si>
    <t>Валерьевич</t>
  </si>
  <si>
    <t>Петросян</t>
  </si>
  <si>
    <t>Армен</t>
  </si>
  <si>
    <t>Артёмович</t>
  </si>
  <si>
    <t>Слезавин</t>
  </si>
  <si>
    <t>Усманова</t>
  </si>
  <si>
    <t>Евгения</t>
  </si>
  <si>
    <t>Даниелян</t>
  </si>
  <si>
    <t>Артем</t>
  </si>
  <si>
    <t>Коляевич</t>
  </si>
  <si>
    <t>Бомин</t>
  </si>
  <si>
    <t>Тарасова</t>
  </si>
  <si>
    <t>Софья</t>
  </si>
  <si>
    <t>Вербицкий</t>
  </si>
  <si>
    <t>Закирадзе</t>
  </si>
  <si>
    <t>Шухрат</t>
  </si>
  <si>
    <t>Саъди</t>
  </si>
  <si>
    <t>Хилис</t>
  </si>
  <si>
    <t>Самир</t>
  </si>
  <si>
    <t>Забарович</t>
  </si>
  <si>
    <t>Гасин</t>
  </si>
  <si>
    <t>Гричулевич</t>
  </si>
  <si>
    <t>Владислава</t>
  </si>
  <si>
    <t>О0964</t>
  </si>
  <si>
    <t>О0965</t>
  </si>
  <si>
    <t>О0966</t>
  </si>
  <si>
    <t>О0967</t>
  </si>
  <si>
    <t>О0968</t>
  </si>
  <si>
    <t>О0969</t>
  </si>
  <si>
    <t>О0970</t>
  </si>
  <si>
    <t>О0971</t>
  </si>
  <si>
    <t>О0972</t>
  </si>
  <si>
    <t>О0973</t>
  </si>
  <si>
    <t>О0974</t>
  </si>
  <si>
    <t>О0975</t>
  </si>
  <si>
    <t>О0976</t>
  </si>
  <si>
    <t>О0977</t>
  </si>
  <si>
    <t>О0978</t>
  </si>
  <si>
    <t>О0979</t>
  </si>
  <si>
    <t>О0980</t>
  </si>
  <si>
    <t>О0981</t>
  </si>
  <si>
    <t>О0982</t>
  </si>
  <si>
    <t>Ж</t>
  </si>
  <si>
    <t>Сауренко</t>
  </si>
  <si>
    <t>Арина</t>
  </si>
  <si>
    <t>Евгеньевна</t>
  </si>
  <si>
    <t>Родионова</t>
  </si>
  <si>
    <t>Третьякова</t>
  </si>
  <si>
    <t>О1001</t>
  </si>
  <si>
    <t>Помелов</t>
  </si>
  <si>
    <t>О1101</t>
  </si>
  <si>
    <t>Ананьев</t>
  </si>
  <si>
    <t xml:space="preserve">Артём </t>
  </si>
  <si>
    <t>Владимирович</t>
  </si>
  <si>
    <t>Мельников</t>
  </si>
  <si>
    <t>Александр</t>
  </si>
  <si>
    <t>Буров</t>
  </si>
  <si>
    <t>О0501</t>
  </si>
  <si>
    <t>Барсукова</t>
  </si>
  <si>
    <t>Алёна</t>
  </si>
  <si>
    <t>О0502</t>
  </si>
  <si>
    <t>Никонова</t>
  </si>
  <si>
    <t>София</t>
  </si>
  <si>
    <t>О0503</t>
  </si>
  <si>
    <t>Паникян</t>
  </si>
  <si>
    <t>Аревик</t>
  </si>
  <si>
    <t>Сааковна</t>
  </si>
  <si>
    <t>О0504</t>
  </si>
  <si>
    <t>Джумагельдин</t>
  </si>
  <si>
    <t>Радмир</t>
  </si>
  <si>
    <t>Равильевич</t>
  </si>
  <si>
    <t>О0505</t>
  </si>
  <si>
    <t>Полетаев</t>
  </si>
  <si>
    <t>Анаит</t>
  </si>
  <si>
    <t>Брехунцов</t>
  </si>
  <si>
    <t>Клим</t>
  </si>
  <si>
    <t>Кузнеуов</t>
  </si>
  <si>
    <t>Игорь</t>
  </si>
  <si>
    <t>Новиков</t>
  </si>
  <si>
    <t>Матвей</t>
  </si>
  <si>
    <t>О0901</t>
  </si>
  <si>
    <t>Старикова</t>
  </si>
  <si>
    <t>О0902</t>
  </si>
  <si>
    <t>Филиппова</t>
  </si>
  <si>
    <t>Вера</t>
  </si>
  <si>
    <t>Владимировна</t>
  </si>
  <si>
    <t>О0903</t>
  </si>
  <si>
    <t>Добровольский</t>
  </si>
  <si>
    <t>О0101</t>
  </si>
  <si>
    <t>Плютов</t>
  </si>
  <si>
    <t>О1002</t>
  </si>
  <si>
    <t>Русов</t>
  </si>
  <si>
    <t>Игоревич</t>
  </si>
  <si>
    <t>О1003</t>
  </si>
  <si>
    <t>Руднева</t>
  </si>
  <si>
    <t>Ксения</t>
  </si>
  <si>
    <t>О1004</t>
  </si>
  <si>
    <t>Скачков</t>
  </si>
  <si>
    <t>Евгеньевич</t>
  </si>
  <si>
    <t>О1005</t>
  </si>
  <si>
    <t>О1006</t>
  </si>
  <si>
    <t>Базунов</t>
  </si>
  <si>
    <t>обж0801</t>
  </si>
  <si>
    <t>Ильина</t>
  </si>
  <si>
    <t>Юрьевна</t>
  </si>
  <si>
    <t>обж0805</t>
  </si>
  <si>
    <t>Салмин</t>
  </si>
  <si>
    <t>Яковлевич</t>
  </si>
  <si>
    <t>обж0806</t>
  </si>
  <si>
    <t>Мужичина</t>
  </si>
  <si>
    <t>Таисия</t>
  </si>
  <si>
    <t>Викторовна</t>
  </si>
  <si>
    <t>обж0807</t>
  </si>
  <si>
    <t>Добряков</t>
  </si>
  <si>
    <t>обж0808</t>
  </si>
  <si>
    <t>Зазовская</t>
  </si>
  <si>
    <t>обж0809</t>
  </si>
  <si>
    <t>Ефимычев</t>
  </si>
  <si>
    <t>обж0816</t>
  </si>
  <si>
    <t>Зотов</t>
  </si>
  <si>
    <t>обж0817</t>
  </si>
  <si>
    <t>Суровегин</t>
  </si>
  <si>
    <t>Арсений</t>
  </si>
  <si>
    <t>обж0818</t>
  </si>
  <si>
    <t>Богдан</t>
  </si>
  <si>
    <t>обж0902</t>
  </si>
  <si>
    <t>Корнилов</t>
  </si>
  <si>
    <t>обж0903</t>
  </si>
  <si>
    <t>Горбунов</t>
  </si>
  <si>
    <t>обж0904</t>
  </si>
  <si>
    <t>Чернова</t>
  </si>
  <si>
    <t>Людмила</t>
  </si>
  <si>
    <t>обж1010</t>
  </si>
  <si>
    <t>Исаева</t>
  </si>
  <si>
    <t>Алина</t>
  </si>
  <si>
    <t>обж1011</t>
  </si>
  <si>
    <t>Васюкова</t>
  </si>
  <si>
    <t>обж1012</t>
  </si>
  <si>
    <t>Слобажанинова</t>
  </si>
  <si>
    <t>обж1013</t>
  </si>
  <si>
    <t>Павлова</t>
  </si>
  <si>
    <t>обж1014</t>
  </si>
  <si>
    <t>Корючкина</t>
  </si>
  <si>
    <t>обж1015</t>
  </si>
  <si>
    <t>Артюшкова</t>
  </si>
  <si>
    <t>ОБЖ8-02</t>
  </si>
  <si>
    <t>Казакова</t>
  </si>
  <si>
    <t>Ольга</t>
  </si>
  <si>
    <t>ОБЖ8-07</t>
  </si>
  <si>
    <t>Баринова</t>
  </si>
  <si>
    <t xml:space="preserve">Анна </t>
  </si>
  <si>
    <t>ОБЖ8-05</t>
  </si>
  <si>
    <t xml:space="preserve">Селеткова </t>
  </si>
  <si>
    <t>Владиславовна</t>
  </si>
  <si>
    <t>ОБЖ8-08</t>
  </si>
  <si>
    <t>Котвицкая</t>
  </si>
  <si>
    <t>ОБЖ8-06</t>
  </si>
  <si>
    <t>Комина</t>
  </si>
  <si>
    <t>Юлия</t>
  </si>
  <si>
    <t>ОБЖ8-04</t>
  </si>
  <si>
    <t>Загороднева</t>
  </si>
  <si>
    <t>Романовна</t>
  </si>
  <si>
    <t>ОБЖ9-01</t>
  </si>
  <si>
    <t>ОБЖ10-01</t>
  </si>
  <si>
    <t>Беляев</t>
  </si>
  <si>
    <t>Федор</t>
  </si>
  <si>
    <t>ОБЖ111</t>
  </si>
  <si>
    <t>Моисеева</t>
  </si>
  <si>
    <t>ОБЖ112</t>
  </si>
  <si>
    <t>Панкова</t>
  </si>
  <si>
    <t>Снежана</t>
  </si>
  <si>
    <t>ОБЖ81</t>
  </si>
  <si>
    <t>Николашин</t>
  </si>
  <si>
    <t>Ярослав</t>
  </si>
  <si>
    <t>ОБЖ0601</t>
  </si>
  <si>
    <t>Ерёмина</t>
  </si>
  <si>
    <t>Максимовна</t>
  </si>
  <si>
    <t>ОБЖ0801</t>
  </si>
  <si>
    <t>Мамедов</t>
  </si>
  <si>
    <t>Паша-оглы</t>
  </si>
  <si>
    <t>ОБЖ0802</t>
  </si>
  <si>
    <t>Холзода</t>
  </si>
  <si>
    <t>Адиба</t>
  </si>
  <si>
    <t>Ашурали</t>
  </si>
  <si>
    <t>ОБЖ0803</t>
  </si>
  <si>
    <t>Лапшина</t>
  </si>
  <si>
    <t>ОБЖ0901</t>
  </si>
  <si>
    <t>Юдакова</t>
  </si>
  <si>
    <t>ОБЖ0902</t>
  </si>
  <si>
    <t>Позднякова</t>
  </si>
  <si>
    <t>Геннадьевна</t>
  </si>
  <si>
    <t>ОБЖ0903</t>
  </si>
  <si>
    <t>Рубан</t>
  </si>
  <si>
    <t>ОБЖ0904</t>
  </si>
  <si>
    <t>Шадрина</t>
  </si>
  <si>
    <t>ОБЖ0905</t>
  </si>
  <si>
    <t>Шлыкова</t>
  </si>
  <si>
    <t>Васильевна</t>
  </si>
  <si>
    <t>ОБЖ0906</t>
  </si>
  <si>
    <t>Вавилов</t>
  </si>
  <si>
    <t>ОБЖ1001</t>
  </si>
  <si>
    <t>Ряднова</t>
  </si>
  <si>
    <t>ОБЖ1002</t>
  </si>
  <si>
    <t>Уваров</t>
  </si>
  <si>
    <t>Иван</t>
  </si>
  <si>
    <t>ОБЖ1003</t>
  </si>
  <si>
    <t xml:space="preserve">Дианова </t>
  </si>
  <si>
    <t>ОБЖ1101</t>
  </si>
  <si>
    <t>Галкина</t>
  </si>
  <si>
    <t>Дектерева</t>
  </si>
  <si>
    <t>Долгий</t>
  </si>
  <si>
    <t>Зайцева</t>
  </si>
  <si>
    <t>О0904</t>
  </si>
  <si>
    <t>Медведева</t>
  </si>
  <si>
    <t>Валерия</t>
  </si>
  <si>
    <t>Валентиновна</t>
  </si>
  <si>
    <t>О0906</t>
  </si>
  <si>
    <t>Мимикин</t>
  </si>
  <si>
    <t>Илья</t>
  </si>
  <si>
    <t>О0907</t>
  </si>
  <si>
    <t>Молоток</t>
  </si>
  <si>
    <t>О0908</t>
  </si>
  <si>
    <t>Савенкова</t>
  </si>
  <si>
    <t>О0909</t>
  </si>
  <si>
    <t>Сударьков</t>
  </si>
  <si>
    <t xml:space="preserve">Даниил </t>
  </si>
  <si>
    <t>О0910</t>
  </si>
  <si>
    <t>Чирков</t>
  </si>
  <si>
    <t>О0912</t>
  </si>
  <si>
    <t>Савенков</t>
  </si>
  <si>
    <t>О1008</t>
  </si>
  <si>
    <t xml:space="preserve">Смирнов </t>
  </si>
  <si>
    <t>О1009</t>
  </si>
  <si>
    <t xml:space="preserve">Иванов </t>
  </si>
  <si>
    <t>Ефим</t>
  </si>
  <si>
    <t>О1103</t>
  </si>
  <si>
    <t>Корягин</t>
  </si>
  <si>
    <t>Демьян</t>
  </si>
  <si>
    <t>О1105</t>
  </si>
  <si>
    <t>Жаголко</t>
  </si>
  <si>
    <t>Петровна</t>
  </si>
  <si>
    <t>Мареева</t>
  </si>
  <si>
    <t>Азаматовна</t>
  </si>
  <si>
    <t>ОБЖ0501</t>
  </si>
  <si>
    <t>Музипов</t>
  </si>
  <si>
    <t>Русланович</t>
  </si>
  <si>
    <t>ОБЖ0502</t>
  </si>
  <si>
    <t>Артюхова</t>
  </si>
  <si>
    <t>Зарина</t>
  </si>
  <si>
    <t>Уткировна</t>
  </si>
  <si>
    <t>Демина</t>
  </si>
  <si>
    <t>ОБЖ0602</t>
  </si>
  <si>
    <t>Блохина</t>
  </si>
  <si>
    <t>Надежда</t>
  </si>
  <si>
    <t>ОБЖ0701</t>
  </si>
  <si>
    <t>Крылов</t>
  </si>
  <si>
    <t>Маяцкий</t>
  </si>
  <si>
    <t>Джакупова</t>
  </si>
  <si>
    <t>Сара</t>
  </si>
  <si>
    <t>Султанбековна</t>
  </si>
  <si>
    <t>Соколов</t>
  </si>
  <si>
    <t>Джаватхановна</t>
  </si>
  <si>
    <t>Георгий</t>
  </si>
  <si>
    <t>Жиделев</t>
  </si>
  <si>
    <t>Карелина</t>
  </si>
  <si>
    <t>Васильев</t>
  </si>
  <si>
    <t>Романович</t>
  </si>
  <si>
    <t>Алена</t>
  </si>
  <si>
    <t>Олеговна</t>
  </si>
  <si>
    <t>Кирбатов</t>
  </si>
  <si>
    <t>Павел</t>
  </si>
  <si>
    <t>Фещенко</t>
  </si>
  <si>
    <t>Ильич</t>
  </si>
  <si>
    <t>Русецкий</t>
  </si>
  <si>
    <t>Семен</t>
  </si>
  <si>
    <t>Ракутин</t>
  </si>
  <si>
    <t>Тихон</t>
  </si>
  <si>
    <t>Антонович</t>
  </si>
  <si>
    <t>Завьялов</t>
  </si>
  <si>
    <t>ОБЖ0804</t>
  </si>
  <si>
    <t>Возняк</t>
  </si>
  <si>
    <t>ОБЖ0805</t>
  </si>
  <si>
    <t>Андреева</t>
  </si>
  <si>
    <t>ОБЖ0525</t>
  </si>
  <si>
    <t>Аракелян</t>
  </si>
  <si>
    <t>Аркадиевич</t>
  </si>
  <si>
    <t>ОБЖ0517</t>
  </si>
  <si>
    <t>Гарикович</t>
  </si>
  <si>
    <t>ОБЖ0511</t>
  </si>
  <si>
    <t>Базлов</t>
  </si>
  <si>
    <t>ОБЖ0510</t>
  </si>
  <si>
    <t>Барабанов</t>
  </si>
  <si>
    <t>ОБЖ0509</t>
  </si>
  <si>
    <t>Бекбаева</t>
  </si>
  <si>
    <t>Нина</t>
  </si>
  <si>
    <t>Хусеновна</t>
  </si>
  <si>
    <t>ОБЖ0515</t>
  </si>
  <si>
    <t>Брага</t>
  </si>
  <si>
    <t>Яромир</t>
  </si>
  <si>
    <t>Олегович</t>
  </si>
  <si>
    <t>ОБЖ0507</t>
  </si>
  <si>
    <t>Быков</t>
  </si>
  <si>
    <t>Данила</t>
  </si>
  <si>
    <t>ОБЖ0505</t>
  </si>
  <si>
    <t>Вахромеев</t>
  </si>
  <si>
    <t>ОБЖ0514</t>
  </si>
  <si>
    <t>Гарусов</t>
  </si>
  <si>
    <t>ОБЖ0522</t>
  </si>
  <si>
    <t>Дружечков</t>
  </si>
  <si>
    <t>Родион</t>
  </si>
  <si>
    <t>Борисович</t>
  </si>
  <si>
    <t>ОБЖ0524</t>
  </si>
  <si>
    <t>Жеглов</t>
  </si>
  <si>
    <t>Васильевич</t>
  </si>
  <si>
    <t>ОБЖ0519</t>
  </si>
  <si>
    <t>Зяблицкий</t>
  </si>
  <si>
    <t>Анатолий</t>
  </si>
  <si>
    <t>Котолев</t>
  </si>
  <si>
    <t>ОБЖ0506</t>
  </si>
  <si>
    <t>Кузнецова</t>
  </si>
  <si>
    <t>Каралина</t>
  </si>
  <si>
    <t>Эдуардовна</t>
  </si>
  <si>
    <t>ОБЖ0523</t>
  </si>
  <si>
    <t>Марков</t>
  </si>
  <si>
    <t>ОБЖ0508</t>
  </si>
  <si>
    <t>Масло</t>
  </si>
  <si>
    <t>ОБЖ0513</t>
  </si>
  <si>
    <t>Михеев</t>
  </si>
  <si>
    <t>ОБЖ0526</t>
  </si>
  <si>
    <t>Никитин</t>
  </si>
  <si>
    <t>ОБЖ0521</t>
  </si>
  <si>
    <t>Олейник</t>
  </si>
  <si>
    <t>Павлович</t>
  </si>
  <si>
    <t>ОБЖ0504</t>
  </si>
  <si>
    <t xml:space="preserve">Палакян </t>
  </si>
  <si>
    <t>Валерик</t>
  </si>
  <si>
    <t>Эдгарович</t>
  </si>
  <si>
    <t>ОБЖ0516</t>
  </si>
  <si>
    <t>Раджабов</t>
  </si>
  <si>
    <t>Эльшанович</t>
  </si>
  <si>
    <t>ОБЖ0518</t>
  </si>
  <si>
    <t>Сиднева</t>
  </si>
  <si>
    <t>ОБЖ0520</t>
  </si>
  <si>
    <t>Шамин</t>
  </si>
  <si>
    <t>ОБЖ0503</t>
  </si>
  <si>
    <t>Юдичев</t>
  </si>
  <si>
    <t>ОБЖ0512</t>
  </si>
  <si>
    <t>Дудич</t>
  </si>
  <si>
    <t>Гришанова</t>
  </si>
  <si>
    <t>Таисья</t>
  </si>
  <si>
    <t>Хмелева</t>
  </si>
  <si>
    <t>Светлана</t>
  </si>
  <si>
    <t>Аскарова</t>
  </si>
  <si>
    <t>Севил</t>
  </si>
  <si>
    <t>Гусмановна</t>
  </si>
  <si>
    <t>Смелкова</t>
  </si>
  <si>
    <t>Попова</t>
  </si>
  <si>
    <t>Нуцкова</t>
  </si>
  <si>
    <t xml:space="preserve">Екатерина </t>
  </si>
  <si>
    <t>ОБЖ0907</t>
  </si>
  <si>
    <t>Нарижная</t>
  </si>
  <si>
    <t>ОБЖ0908</t>
  </si>
  <si>
    <t>Кира</t>
  </si>
  <si>
    <t>ОБЖ0909</t>
  </si>
  <si>
    <t>Савчук</t>
  </si>
  <si>
    <t>Наталия</t>
  </si>
  <si>
    <t>ОБЖ0910</t>
  </si>
  <si>
    <t>Чуханова</t>
  </si>
  <si>
    <t>ОБЖ0911</t>
  </si>
  <si>
    <t>Калугина</t>
  </si>
  <si>
    <t>ОБЖ0912</t>
  </si>
  <si>
    <t>Чикаков</t>
  </si>
  <si>
    <t>Бежан</t>
  </si>
  <si>
    <t>Азолоевич</t>
  </si>
  <si>
    <t>ОБЖ0913</t>
  </si>
  <si>
    <t>Демченко</t>
  </si>
  <si>
    <t>Виктор</t>
  </si>
  <si>
    <t>ОБЖ0914</t>
  </si>
  <si>
    <t>Вахрин</t>
  </si>
  <si>
    <t>ОБЖ0915</t>
  </si>
  <si>
    <t>Тихонов</t>
  </si>
  <si>
    <t>ОБЖ0916</t>
  </si>
  <si>
    <t>ОБЖ0917</t>
  </si>
  <si>
    <t>Селютин</t>
  </si>
  <si>
    <t>Фетисов</t>
  </si>
  <si>
    <t>Бетисович</t>
  </si>
  <si>
    <t>Хлябин</t>
  </si>
  <si>
    <t>Елецкий</t>
  </si>
  <si>
    <t>ОБЖ1006</t>
  </si>
  <si>
    <t>Бурлачук</t>
  </si>
  <si>
    <t>Алесей</t>
  </si>
  <si>
    <t>ОБЖ1004</t>
  </si>
  <si>
    <t>Кашин</t>
  </si>
  <si>
    <t>Владислав</t>
  </si>
  <si>
    <t>ОБЖ1005</t>
  </si>
  <si>
    <t>Борисов</t>
  </si>
  <si>
    <t>Степан</t>
  </si>
  <si>
    <t>ОБЖ1008</t>
  </si>
  <si>
    <t>Добриборш</t>
  </si>
  <si>
    <t>ОБЖ1007</t>
  </si>
  <si>
    <t>Бакалдин</t>
  </si>
  <si>
    <t>ОБЖ1009</t>
  </si>
  <si>
    <t xml:space="preserve">Коновалов </t>
  </si>
  <si>
    <t>ОБЖ1010</t>
  </si>
  <si>
    <t>Груздев</t>
  </si>
  <si>
    <t>ОБЖ1011</t>
  </si>
  <si>
    <t>Абрам</t>
  </si>
  <si>
    <t>Эльмирович</t>
  </si>
  <si>
    <t>Бушуева</t>
  </si>
  <si>
    <t>Маргарита</t>
  </si>
  <si>
    <t>Колосов</t>
  </si>
  <si>
    <t>Зимин</t>
  </si>
  <si>
    <t>Ларкин</t>
  </si>
  <si>
    <t>Горюшин</t>
  </si>
  <si>
    <t>Горев</t>
  </si>
  <si>
    <t>ОБЖ0603</t>
  </si>
  <si>
    <t>Абрамова</t>
  </si>
  <si>
    <t>ОБЖ0605</t>
  </si>
  <si>
    <t>Львова</t>
  </si>
  <si>
    <t>ОБЖ0604</t>
  </si>
  <si>
    <t>Чевидаев</t>
  </si>
  <si>
    <t>Даниэль</t>
  </si>
  <si>
    <t>Геннадьевич</t>
  </si>
  <si>
    <t>Бровкина</t>
  </si>
  <si>
    <t>Сидоров</t>
  </si>
  <si>
    <t>ОБЖ0702</t>
  </si>
  <si>
    <t>ОБЖ0808</t>
  </si>
  <si>
    <t>Семенова</t>
  </si>
  <si>
    <t>Сорочану</t>
  </si>
  <si>
    <t>ОБЖ0807</t>
  </si>
  <si>
    <t>Саксонова</t>
  </si>
  <si>
    <t>Неустроев</t>
  </si>
  <si>
    <t>ОБЖ0806</t>
  </si>
  <si>
    <t>Дьяков</t>
  </si>
  <si>
    <t>Рогов</t>
  </si>
  <si>
    <t xml:space="preserve">Горева </t>
  </si>
  <si>
    <t>Жданов</t>
  </si>
  <si>
    <t>Козырев</t>
  </si>
  <si>
    <t>Зельев</t>
  </si>
  <si>
    <t>Власов</t>
  </si>
  <si>
    <t>Тихонова</t>
  </si>
  <si>
    <t>Шарипова</t>
  </si>
  <si>
    <t>Рустамовна</t>
  </si>
  <si>
    <t>Сидорова</t>
  </si>
  <si>
    <t>Ополовин</t>
  </si>
  <si>
    <t>Цыпкин</t>
  </si>
  <si>
    <t>ОБЖ1103</t>
  </si>
  <si>
    <t>Кулюкина</t>
  </si>
  <si>
    <t>ОБЖ1105</t>
  </si>
  <si>
    <t>Брюханов</t>
  </si>
  <si>
    <t>ОБЖ1102</t>
  </si>
  <si>
    <t>Куделькина</t>
  </si>
  <si>
    <t>ОБЖ1104</t>
  </si>
  <si>
    <t>Феликсовна</t>
  </si>
  <si>
    <t>Лымарчук</t>
  </si>
  <si>
    <t xml:space="preserve">Никита </t>
  </si>
  <si>
    <t>Рафаелян</t>
  </si>
  <si>
    <t>Мери</t>
  </si>
  <si>
    <t>Эдгаровна</t>
  </si>
  <si>
    <t>Струц</t>
  </si>
  <si>
    <t xml:space="preserve">Никитина </t>
  </si>
  <si>
    <t>Потапова</t>
  </si>
  <si>
    <t>Астахов</t>
  </si>
  <si>
    <t>Толков</t>
  </si>
  <si>
    <t>Тимур</t>
  </si>
  <si>
    <t>Миронов</t>
  </si>
  <si>
    <t>ОБЖ0809</t>
  </si>
  <si>
    <t>Ашуров</t>
  </si>
  <si>
    <t>Рустам</t>
  </si>
  <si>
    <t>Шералиевич</t>
  </si>
  <si>
    <t>Есипов</t>
  </si>
  <si>
    <t>Куркина</t>
  </si>
  <si>
    <t>Агафонова</t>
  </si>
  <si>
    <t>Яна</t>
  </si>
  <si>
    <t>Андрюшкина</t>
  </si>
  <si>
    <t>Алиса</t>
  </si>
  <si>
    <t>Майоров</t>
  </si>
  <si>
    <t>Рамазанова</t>
  </si>
  <si>
    <t>Аминат</t>
  </si>
  <si>
    <t>Рамазановна</t>
  </si>
  <si>
    <t>Заводаев</t>
  </si>
  <si>
    <t>ОБЖ0812</t>
  </si>
  <si>
    <t xml:space="preserve">Покровский </t>
  </si>
  <si>
    <t>Серафим</t>
  </si>
  <si>
    <t>Серафимович</t>
  </si>
  <si>
    <t>ОБЖ0811</t>
  </si>
  <si>
    <t>Ганшин</t>
  </si>
  <si>
    <t>Иоанн</t>
  </si>
  <si>
    <t>ОБЖ1113</t>
  </si>
  <si>
    <t>Лебедев</t>
  </si>
  <si>
    <t>ОБЖ1114</t>
  </si>
  <si>
    <t>Монаков</t>
  </si>
  <si>
    <t>Коломыцев</t>
  </si>
  <si>
    <t>Тетервак</t>
  </si>
  <si>
    <t>Валерий</t>
  </si>
  <si>
    <t>ОБЖ 0903</t>
  </si>
  <si>
    <t>Крапивин</t>
  </si>
  <si>
    <t>Рубенович</t>
  </si>
  <si>
    <t>Усачев</t>
  </si>
  <si>
    <t>Руслан</t>
  </si>
  <si>
    <t>Викторович</t>
  </si>
  <si>
    <t>Малашенкова</t>
  </si>
  <si>
    <t>ОБЖ0705</t>
  </si>
  <si>
    <t>Чулкина</t>
  </si>
  <si>
    <t>Серафима</t>
  </si>
  <si>
    <t>Леонидовна</t>
  </si>
  <si>
    <t>ОБЖ0706</t>
  </si>
  <si>
    <t>Федотов</t>
  </si>
  <si>
    <t>Могущий</t>
  </si>
  <si>
    <t>ОБЖ0607</t>
  </si>
  <si>
    <t>Федоров</t>
  </si>
  <si>
    <t>ОБЖ0608</t>
  </si>
  <si>
    <t>Зеленцов</t>
  </si>
  <si>
    <t>Горюнова</t>
  </si>
  <si>
    <t>Артемовна</t>
  </si>
  <si>
    <t>ОБЖ 0601</t>
  </si>
  <si>
    <t>Цепкова</t>
  </si>
  <si>
    <t>Лилия</t>
  </si>
  <si>
    <t>ОБЖ 0602</t>
  </si>
  <si>
    <t>Солдатченко</t>
  </si>
  <si>
    <t>Захар</t>
  </si>
  <si>
    <t>ОБЖ 0603</t>
  </si>
  <si>
    <t>Савинов</t>
  </si>
  <si>
    <t>ОБЖ 0604</t>
  </si>
  <si>
    <t>Хачатрян</t>
  </si>
  <si>
    <t>Ваагновна</t>
  </si>
  <si>
    <t>ОБЖ 0605</t>
  </si>
  <si>
    <t>Адамия</t>
  </si>
  <si>
    <t>Герман</t>
  </si>
  <si>
    <t>Григорьевич</t>
  </si>
  <si>
    <t>ОБЖ 0606</t>
  </si>
  <si>
    <t>Аветисян</t>
  </si>
  <si>
    <t>Мариам</t>
  </si>
  <si>
    <t>Нверовна</t>
  </si>
  <si>
    <t>ОБЖ 0607</t>
  </si>
  <si>
    <t>Бабакова</t>
  </si>
  <si>
    <t>Лидия</t>
  </si>
  <si>
    <t>ОБЖ 0608</t>
  </si>
  <si>
    <t>Будаева</t>
  </si>
  <si>
    <t>ОБЖ 0609</t>
  </si>
  <si>
    <t>Миронова</t>
  </si>
  <si>
    <t>ОБЖ 0610</t>
  </si>
  <si>
    <t>Михайлова</t>
  </si>
  <si>
    <t>Елена</t>
  </si>
  <si>
    <t>Ефимовна</t>
  </si>
  <si>
    <t>ОБЖ 0801</t>
  </si>
  <si>
    <t>Хафизова</t>
  </si>
  <si>
    <t>Рената</t>
  </si>
  <si>
    <t>Ильясовна</t>
  </si>
  <si>
    <t>ОБЖ 0802</t>
  </si>
  <si>
    <t xml:space="preserve">Сытов </t>
  </si>
  <si>
    <t>ОБЖ 0803</t>
  </si>
  <si>
    <t>Рюмина</t>
  </si>
  <si>
    <t>Василиса</t>
  </si>
  <si>
    <t>ОБЖ 0804</t>
  </si>
  <si>
    <t xml:space="preserve">Протасов </t>
  </si>
  <si>
    <t>ОБЖ 0805</t>
  </si>
  <si>
    <t>Егоров</t>
  </si>
  <si>
    <t>ОБЖ 0806</t>
  </si>
  <si>
    <t>Сарычев</t>
  </si>
  <si>
    <t>ОБЖ 0807</t>
  </si>
  <si>
    <t>Мещерякова</t>
  </si>
  <si>
    <t>Кристина</t>
  </si>
  <si>
    <t>ОБЖ 0808</t>
  </si>
  <si>
    <t>Суходольская</t>
  </si>
  <si>
    <t>Вероника</t>
  </si>
  <si>
    <t>ОБЖ 0809</t>
  </si>
  <si>
    <t>Ефремов</t>
  </si>
  <si>
    <t>ОБЖ 0810</t>
  </si>
  <si>
    <t>Лихачев</t>
  </si>
  <si>
    <t>ОБЖ 0901</t>
  </si>
  <si>
    <t>Уварова-Корюгина</t>
  </si>
  <si>
    <t>ОБЖ 0902</t>
  </si>
  <si>
    <t>Пупкова</t>
  </si>
  <si>
    <t>Штырц</t>
  </si>
  <si>
    <t>ОБЖ 0904</t>
  </si>
  <si>
    <t>ОБЖ 0905</t>
  </si>
  <si>
    <t>Мхоян</t>
  </si>
  <si>
    <t>Инесса</t>
  </si>
  <si>
    <t>Норайровна</t>
  </si>
  <si>
    <t>Пустовалова</t>
  </si>
  <si>
    <t>Деминовна</t>
  </si>
  <si>
    <t>ОБЖ 0907</t>
  </si>
  <si>
    <t>Козлова</t>
  </si>
  <si>
    <t>Музыченко</t>
  </si>
  <si>
    <t>Астахова</t>
  </si>
  <si>
    <t>Пирогов</t>
  </si>
  <si>
    <t>ОБЖ 1001</t>
  </si>
  <si>
    <t>Коряка</t>
  </si>
  <si>
    <t>Платон</t>
  </si>
  <si>
    <t>Филипович</t>
  </si>
  <si>
    <t>ОБЖ 1002</t>
  </si>
  <si>
    <t>Логинова</t>
  </si>
  <si>
    <t>Вячеславовна</t>
  </si>
  <si>
    <t>ОБЖ 1003</t>
  </si>
  <si>
    <t>ОБЖ 1004</t>
  </si>
  <si>
    <t>ОБЖ 1005</t>
  </si>
  <si>
    <t>Кирьянов</t>
  </si>
  <si>
    <t>ОБЖ 1006</t>
  </si>
  <si>
    <t>Горохов</t>
  </si>
  <si>
    <t>ОБЖ 1007</t>
  </si>
  <si>
    <t>Гаврилов</t>
  </si>
  <si>
    <t>ОБЖ 1008</t>
  </si>
  <si>
    <t>Реберг</t>
  </si>
  <si>
    <t>ОБЖ 1009</t>
  </si>
  <si>
    <t>Паняшкин</t>
  </si>
  <si>
    <t>ОБЖ 1010</t>
  </si>
  <si>
    <t>Мещеряков</t>
  </si>
  <si>
    <t>ОБЖ 1101</t>
  </si>
  <si>
    <t xml:space="preserve">Хритин </t>
  </si>
  <si>
    <t>Анатольевич</t>
  </si>
  <si>
    <t>ОБЖ 1102</t>
  </si>
  <si>
    <t>Антошин</t>
  </si>
  <si>
    <t>ОБЖ 1103</t>
  </si>
  <si>
    <t>Кокин</t>
  </si>
  <si>
    <t>ОБЖ 1104</t>
  </si>
  <si>
    <t>Дундин</t>
  </si>
  <si>
    <t>ОБЖ 1105</t>
  </si>
  <si>
    <t>Соболев</t>
  </si>
  <si>
    <t>ОБЖ 1106</t>
  </si>
  <si>
    <t>Потапов</t>
  </si>
  <si>
    <t>ОБЖ 1107</t>
  </si>
  <si>
    <t>Носков</t>
  </si>
  <si>
    <t>ОБЖ 1108</t>
  </si>
  <si>
    <t>Фомин</t>
  </si>
  <si>
    <t>ОБЖ 1109</t>
  </si>
  <si>
    <t>ОБЖ 1110</t>
  </si>
  <si>
    <t>Призёр</t>
  </si>
  <si>
    <t>«16»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</si>
</sst>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[$-419]0"/>
    <numFmt numFmtId="166" formatCode="[$-419]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166" fontId="13" fillId="0" borderId="0"/>
  </cellStyleXfs>
  <cellXfs count="10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distributed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164" fontId="3" fillId="0" borderId="7" xfId="1" applyNumberFormat="1" applyFont="1" applyFill="1" applyBorder="1"/>
    <xf numFmtId="0" fontId="3" fillId="0" borderId="7" xfId="2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1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9" fontId="5" fillId="0" borderId="7" xfId="13" applyFont="1" applyFill="1" applyBorder="1" applyAlignment="1">
      <alignment horizontal="center"/>
    </xf>
    <xf numFmtId="0" fontId="16" fillId="0" borderId="7" xfId="0" applyFont="1" applyFill="1" applyBorder="1"/>
    <xf numFmtId="0" fontId="15" fillId="0" borderId="0" xfId="0" applyFont="1" applyFill="1"/>
    <xf numFmtId="1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9" fontId="5" fillId="0" borderId="1" xfId="13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1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" fontId="15" fillId="0" borderId="1" xfId="0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1" fontId="6" fillId="0" borderId="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0" fontId="14" fillId="0" borderId="1" xfId="6" applyFont="1" applyFill="1" applyBorder="1"/>
    <xf numFmtId="165" fontId="14" fillId="0" borderId="1" xfId="6" applyNumberFormat="1" applyFont="1" applyFill="1" applyBorder="1" applyAlignment="1">
      <alignment horizontal="center"/>
    </xf>
    <xf numFmtId="166" fontId="14" fillId="0" borderId="1" xfId="14" applyFont="1" applyFill="1" applyBorder="1" applyAlignment="1">
      <alignment horizontal="center"/>
    </xf>
    <xf numFmtId="0" fontId="17" fillId="0" borderId="0" xfId="0" applyFont="1" applyFill="1"/>
    <xf numFmtId="0" fontId="14" fillId="0" borderId="1" xfId="4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4" fillId="0" borderId="0" xfId="6" applyFont="1" applyFill="1" applyBorder="1"/>
    <xf numFmtId="0" fontId="16" fillId="0" borderId="1" xfId="0" applyFont="1" applyFill="1" applyBorder="1"/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9" fontId="17" fillId="0" borderId="1" xfId="13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4" fillId="0" borderId="7" xfId="6" applyFont="1" applyFill="1" applyBorder="1" applyAlignment="1">
      <alignment horizontal="center"/>
    </xf>
    <xf numFmtId="0" fontId="14" fillId="0" borderId="7" xfId="6" applyFont="1" applyFill="1" applyBorder="1"/>
    <xf numFmtId="165" fontId="14" fillId="0" borderId="7" xfId="6" applyNumberFormat="1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166" fontId="14" fillId="0" borderId="7" xfId="14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1" fillId="0" borderId="7" xfId="0" applyFont="1" applyFill="1" applyBorder="1"/>
    <xf numFmtId="0" fontId="19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20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7" fillId="0" borderId="1" xfId="0" applyFont="1" applyFill="1" applyBorder="1"/>
    <xf numFmtId="1" fontId="17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15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Excel Built-in Percent" xfId="14" xr:uid="{B033A3FD-C6AA-F744-9B3C-A0FE6352A723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3B3"/>
      <color rgb="FFDDDAC4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MC360"/>
  <sheetViews>
    <sheetView tabSelected="1" zoomScale="70" zoomScaleNormal="70" workbookViewId="0">
      <selection activeCell="I13" sqref="I13"/>
    </sheetView>
  </sheetViews>
  <sheetFormatPr defaultColWidth="9.109375" defaultRowHeight="18" x14ac:dyDescent="0.35"/>
  <cols>
    <col min="1" max="1" width="7.44140625" style="3" customWidth="1"/>
    <col min="2" max="2" width="6.77734375" style="1" hidden="1" customWidth="1"/>
    <col min="3" max="3" width="20.33203125" style="3" customWidth="1"/>
    <col min="4" max="4" width="18" style="3" hidden="1" customWidth="1"/>
    <col min="5" max="5" width="20.77734375" style="3" hidden="1" customWidth="1"/>
    <col min="6" max="6" width="4.109375" style="3" hidden="1" customWidth="1"/>
    <col min="7" max="7" width="4.109375" style="3" customWidth="1"/>
    <col min="8" max="8" width="3.6640625" style="3" customWidth="1"/>
    <col min="9" max="9" width="13.109375" style="1" customWidth="1"/>
    <col min="10" max="10" width="8.109375" style="4" customWidth="1"/>
    <col min="11" max="11" width="12.33203125" style="1" hidden="1" customWidth="1"/>
    <col min="12" max="12" width="25.6640625" style="2" customWidth="1"/>
    <col min="13" max="14" width="6.109375" style="1" customWidth="1"/>
    <col min="15" max="17" width="6.109375" style="2" customWidth="1"/>
    <col min="18" max="19" width="6" style="2" customWidth="1"/>
    <col min="20" max="20" width="10.109375" style="5" customWidth="1"/>
    <col min="21" max="22" width="10" style="2" customWidth="1"/>
    <col min="23" max="23" width="12.44140625" style="6" customWidth="1"/>
    <col min="24" max="16384" width="9.109375" style="3"/>
  </cols>
  <sheetData>
    <row r="3" spans="1:23" x14ac:dyDescent="0.35">
      <c r="A3" s="3" t="s">
        <v>20</v>
      </c>
      <c r="K3" s="7"/>
      <c r="L3" s="103" t="s">
        <v>103</v>
      </c>
    </row>
    <row r="4" spans="1:23" x14ac:dyDescent="0.35">
      <c r="A4" s="8" t="s">
        <v>888</v>
      </c>
      <c r="B4" s="9"/>
      <c r="C4" s="9"/>
      <c r="D4" s="9"/>
    </row>
    <row r="5" spans="1:23" s="17" customFormat="1" ht="22.5" customHeight="1" x14ac:dyDescent="0.3">
      <c r="A5" s="10" t="s">
        <v>0</v>
      </c>
      <c r="B5" s="11" t="s">
        <v>7</v>
      </c>
      <c r="C5" s="11" t="s">
        <v>1</v>
      </c>
      <c r="D5" s="11" t="s">
        <v>2</v>
      </c>
      <c r="E5" s="11" t="s">
        <v>3</v>
      </c>
      <c r="F5" s="11"/>
      <c r="G5" s="11"/>
      <c r="H5" s="11"/>
      <c r="I5" s="11" t="s">
        <v>19</v>
      </c>
      <c r="J5" s="12" t="s">
        <v>4</v>
      </c>
      <c r="K5" s="11" t="s">
        <v>18</v>
      </c>
      <c r="L5" s="11" t="s">
        <v>16</v>
      </c>
      <c r="M5" s="13" t="s">
        <v>15</v>
      </c>
      <c r="N5" s="14"/>
      <c r="O5" s="14"/>
      <c r="P5" s="14"/>
      <c r="Q5" s="14"/>
      <c r="R5" s="14"/>
      <c r="S5" s="14"/>
      <c r="T5" s="15" t="s">
        <v>6</v>
      </c>
      <c r="U5" s="11" t="s">
        <v>5</v>
      </c>
      <c r="V5" s="10" t="s">
        <v>13</v>
      </c>
      <c r="W5" s="16" t="s">
        <v>8</v>
      </c>
    </row>
    <row r="6" spans="1:23" s="17" customFormat="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20"/>
      <c r="K6" s="19"/>
      <c r="L6" s="19"/>
      <c r="M6" s="11" t="s">
        <v>9</v>
      </c>
      <c r="N6" s="11" t="s">
        <v>21</v>
      </c>
      <c r="O6" s="11" t="s">
        <v>10</v>
      </c>
      <c r="P6" s="11" t="s">
        <v>11</v>
      </c>
      <c r="Q6" s="11" t="s">
        <v>12</v>
      </c>
      <c r="R6" s="11" t="s">
        <v>14</v>
      </c>
      <c r="S6" s="11" t="s">
        <v>22</v>
      </c>
      <c r="T6" s="21"/>
      <c r="U6" s="19"/>
      <c r="V6" s="18"/>
      <c r="W6" s="22"/>
    </row>
    <row r="7" spans="1:23" s="17" customFormat="1" x14ac:dyDescent="0.3">
      <c r="A7" s="23"/>
      <c r="B7" s="24"/>
      <c r="C7" s="24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24"/>
      <c r="T7" s="26"/>
      <c r="U7" s="24"/>
      <c r="V7" s="23"/>
      <c r="W7" s="27"/>
    </row>
    <row r="8" spans="1:23" s="42" customFormat="1" x14ac:dyDescent="0.35">
      <c r="A8" s="28">
        <v>1</v>
      </c>
      <c r="B8" s="29" t="s">
        <v>33</v>
      </c>
      <c r="C8" s="30" t="s">
        <v>670</v>
      </c>
      <c r="D8" s="30" t="s">
        <v>152</v>
      </c>
      <c r="E8" s="30" t="s">
        <v>537</v>
      </c>
      <c r="F8" s="31" t="str">
        <f>LEFT(C8,1)</f>
        <v>К</v>
      </c>
      <c r="G8" s="31" t="str">
        <f t="shared" ref="G8:H8" si="0">LEFT(D8,1)</f>
        <v>Д</v>
      </c>
      <c r="H8" s="31" t="str">
        <f t="shared" si="0"/>
        <v>А</v>
      </c>
      <c r="I8" s="32">
        <v>763121</v>
      </c>
      <c r="J8" s="33">
        <v>5</v>
      </c>
      <c r="K8" s="34" t="s">
        <v>604</v>
      </c>
      <c r="L8" s="35" t="s">
        <v>17</v>
      </c>
      <c r="M8" s="35">
        <v>14</v>
      </c>
      <c r="N8" s="35">
        <v>21</v>
      </c>
      <c r="O8" s="35"/>
      <c r="P8" s="35"/>
      <c r="Q8" s="35"/>
      <c r="R8" s="36"/>
      <c r="S8" s="37"/>
      <c r="T8" s="38">
        <f>SUM(M8:S8)</f>
        <v>35</v>
      </c>
      <c r="U8" s="39">
        <v>100</v>
      </c>
      <c r="V8" s="40">
        <f>T8/U8</f>
        <v>0.35</v>
      </c>
      <c r="W8" s="41" t="str">
        <f>IF(T8&gt;75%*U8,"Победитель",IF(T8&gt;50%*U8,"Призёр","Участник"))</f>
        <v>Участник</v>
      </c>
    </row>
    <row r="9" spans="1:23" s="42" customFormat="1" x14ac:dyDescent="0.35">
      <c r="A9" s="28">
        <v>2</v>
      </c>
      <c r="B9" s="29" t="s">
        <v>33</v>
      </c>
      <c r="C9" s="30" t="s">
        <v>551</v>
      </c>
      <c r="D9" s="30" t="s">
        <v>268</v>
      </c>
      <c r="E9" s="30" t="s">
        <v>83</v>
      </c>
      <c r="F9" s="31" t="str">
        <f t="shared" ref="F9:F72" si="1">LEFT(C9,1)</f>
        <v>Б</v>
      </c>
      <c r="G9" s="31" t="str">
        <f t="shared" ref="G9:G72" si="2">LEFT(D9,1)</f>
        <v>А</v>
      </c>
      <c r="H9" s="31" t="str">
        <f t="shared" ref="H9:H72" si="3">LEFT(E9,1)</f>
        <v>И</v>
      </c>
      <c r="I9" s="32">
        <v>760188</v>
      </c>
      <c r="J9" s="43">
        <v>5</v>
      </c>
      <c r="K9" s="29" t="s">
        <v>552</v>
      </c>
      <c r="L9" s="35" t="s">
        <v>17</v>
      </c>
      <c r="M9" s="29">
        <v>16</v>
      </c>
      <c r="N9" s="29">
        <v>1</v>
      </c>
      <c r="O9" s="29">
        <v>5</v>
      </c>
      <c r="P9" s="29">
        <v>2</v>
      </c>
      <c r="Q9" s="29">
        <v>8</v>
      </c>
      <c r="R9" s="44"/>
      <c r="S9" s="37"/>
      <c r="T9" s="38">
        <f>SUM(M9:S9)</f>
        <v>32</v>
      </c>
      <c r="U9" s="39">
        <v>100</v>
      </c>
      <c r="V9" s="40">
        <f>T9/U9</f>
        <v>0.32</v>
      </c>
      <c r="W9" s="41" t="str">
        <f>IF(T9&gt;0.75*U9,"Победитель",IF(T9&gt;0.5*U9,"Призёр","Участник"))</f>
        <v>Участник</v>
      </c>
    </row>
    <row r="10" spans="1:23" s="42" customFormat="1" x14ac:dyDescent="0.35">
      <c r="A10" s="28">
        <v>3</v>
      </c>
      <c r="B10" s="29" t="s">
        <v>33</v>
      </c>
      <c r="C10" s="30" t="s">
        <v>671</v>
      </c>
      <c r="D10" s="30" t="s">
        <v>54</v>
      </c>
      <c r="E10" s="30" t="s">
        <v>260</v>
      </c>
      <c r="F10" s="31" t="str">
        <f t="shared" si="1"/>
        <v>З</v>
      </c>
      <c r="G10" s="31" t="str">
        <f t="shared" si="2"/>
        <v>А</v>
      </c>
      <c r="H10" s="31" t="str">
        <f t="shared" si="3"/>
        <v>В</v>
      </c>
      <c r="I10" s="32">
        <v>763121</v>
      </c>
      <c r="J10" s="33">
        <v>5</v>
      </c>
      <c r="K10" s="34" t="s">
        <v>593</v>
      </c>
      <c r="L10" s="35" t="s">
        <v>17</v>
      </c>
      <c r="M10" s="35">
        <v>10</v>
      </c>
      <c r="N10" s="35">
        <v>22</v>
      </c>
      <c r="O10" s="35"/>
      <c r="P10" s="35"/>
      <c r="Q10" s="35"/>
      <c r="R10" s="36"/>
      <c r="S10" s="37"/>
      <c r="T10" s="38">
        <f>SUM(M10:S10)</f>
        <v>32</v>
      </c>
      <c r="U10" s="39">
        <v>100</v>
      </c>
      <c r="V10" s="40">
        <f>T10/U10</f>
        <v>0.32</v>
      </c>
      <c r="W10" s="41" t="str">
        <f>IF(T10&gt;75%*U10,"Победитель",IF(T10&gt;50%*U10,"Призёр","Участник"))</f>
        <v>Участник</v>
      </c>
    </row>
    <row r="11" spans="1:23" s="42" customFormat="1" x14ac:dyDescent="0.35">
      <c r="A11" s="28">
        <v>4</v>
      </c>
      <c r="B11" s="29" t="s">
        <v>33</v>
      </c>
      <c r="C11" s="30" t="s">
        <v>583</v>
      </c>
      <c r="D11" s="30" t="s">
        <v>195</v>
      </c>
      <c r="E11" s="30" t="s">
        <v>83</v>
      </c>
      <c r="F11" s="31" t="str">
        <f t="shared" si="1"/>
        <v>М</v>
      </c>
      <c r="G11" s="31" t="str">
        <f t="shared" si="2"/>
        <v>Т</v>
      </c>
      <c r="H11" s="31" t="str">
        <f t="shared" si="3"/>
        <v>И</v>
      </c>
      <c r="I11" s="32">
        <v>760188</v>
      </c>
      <c r="J11" s="43">
        <v>5</v>
      </c>
      <c r="K11" s="29" t="s">
        <v>584</v>
      </c>
      <c r="L11" s="35" t="s">
        <v>17</v>
      </c>
      <c r="M11" s="29">
        <v>10</v>
      </c>
      <c r="N11" s="29">
        <v>3</v>
      </c>
      <c r="O11" s="29">
        <v>3</v>
      </c>
      <c r="P11" s="29">
        <v>0</v>
      </c>
      <c r="Q11" s="29">
        <v>12</v>
      </c>
      <c r="R11" s="44"/>
      <c r="S11" s="37"/>
      <c r="T11" s="38">
        <f>SUM(M11:S11)</f>
        <v>28</v>
      </c>
      <c r="U11" s="39">
        <v>100</v>
      </c>
      <c r="V11" s="40">
        <f>T11/U11</f>
        <v>0.28000000000000003</v>
      </c>
      <c r="W11" s="41" t="str">
        <f>IF(T11&gt;0.75*U11,"Победитель",IF(T11&gt;0.5*U11,"Призёр","Участник"))</f>
        <v>Участник</v>
      </c>
    </row>
    <row r="12" spans="1:23" s="42" customFormat="1" x14ac:dyDescent="0.35">
      <c r="A12" s="28">
        <v>5</v>
      </c>
      <c r="B12" s="29" t="s">
        <v>33</v>
      </c>
      <c r="C12" s="30" t="s">
        <v>603</v>
      </c>
      <c r="D12" s="30" t="s">
        <v>251</v>
      </c>
      <c r="E12" s="30" t="s">
        <v>50</v>
      </c>
      <c r="F12" s="31" t="str">
        <f t="shared" si="1"/>
        <v>Ш</v>
      </c>
      <c r="G12" s="31" t="str">
        <f t="shared" si="2"/>
        <v>Д</v>
      </c>
      <c r="H12" s="31" t="str">
        <f t="shared" si="3"/>
        <v>Д</v>
      </c>
      <c r="I12" s="32">
        <v>760188</v>
      </c>
      <c r="J12" s="43">
        <v>5</v>
      </c>
      <c r="K12" s="29" t="s">
        <v>506</v>
      </c>
      <c r="L12" s="35" t="s">
        <v>17</v>
      </c>
      <c r="M12" s="29">
        <v>16</v>
      </c>
      <c r="N12" s="29">
        <v>4</v>
      </c>
      <c r="O12" s="29">
        <v>5</v>
      </c>
      <c r="P12" s="29">
        <v>0</v>
      </c>
      <c r="Q12" s="29">
        <v>0</v>
      </c>
      <c r="R12" s="44"/>
      <c r="S12" s="37"/>
      <c r="T12" s="38">
        <f>SUM(M12:S12)</f>
        <v>25</v>
      </c>
      <c r="U12" s="39">
        <v>100</v>
      </c>
      <c r="V12" s="40">
        <f>T12/U12</f>
        <v>0.25</v>
      </c>
      <c r="W12" s="41" t="str">
        <f>IF(T12&gt;0.75*U12,"Победитель",IF(T12&gt;0.5*U12,"Призёр","Участник"))</f>
        <v>Участник</v>
      </c>
    </row>
    <row r="13" spans="1:23" x14ac:dyDescent="0.35">
      <c r="A13" s="28">
        <v>6</v>
      </c>
      <c r="B13" s="37" t="s">
        <v>33</v>
      </c>
      <c r="C13" s="45" t="s">
        <v>549</v>
      </c>
      <c r="D13" s="45" t="s">
        <v>45</v>
      </c>
      <c r="E13" s="45" t="s">
        <v>65</v>
      </c>
      <c r="F13" s="31" t="str">
        <f t="shared" si="1"/>
        <v>Б</v>
      </c>
      <c r="G13" s="31" t="str">
        <f t="shared" si="2"/>
        <v>Е</v>
      </c>
      <c r="H13" s="31" t="str">
        <f t="shared" si="3"/>
        <v>С</v>
      </c>
      <c r="I13" s="46">
        <v>760188</v>
      </c>
      <c r="J13" s="47">
        <v>5</v>
      </c>
      <c r="K13" s="37" t="s">
        <v>550</v>
      </c>
      <c r="L13" s="48" t="s">
        <v>17</v>
      </c>
      <c r="M13" s="37">
        <v>8</v>
      </c>
      <c r="N13" s="37">
        <v>2</v>
      </c>
      <c r="O13" s="37">
        <v>5</v>
      </c>
      <c r="P13" s="37">
        <v>0</v>
      </c>
      <c r="Q13" s="37">
        <v>8</v>
      </c>
      <c r="R13" s="37"/>
      <c r="S13" s="37"/>
      <c r="T13" s="38">
        <f>SUM(M13:S13)</f>
        <v>23</v>
      </c>
      <c r="U13" s="39">
        <v>100</v>
      </c>
      <c r="V13" s="49">
        <f>T13/U13</f>
        <v>0.23</v>
      </c>
      <c r="W13" s="41" t="str">
        <f>IF(T13&gt;0.75*U13,"Победитель",IF(T13&gt;0.5*U13,"Призёр","Участник"))</f>
        <v>Участник</v>
      </c>
    </row>
    <row r="14" spans="1:23" x14ac:dyDescent="0.35">
      <c r="A14" s="28">
        <v>7</v>
      </c>
      <c r="B14" s="37" t="s">
        <v>33</v>
      </c>
      <c r="C14" s="45" t="s">
        <v>672</v>
      </c>
      <c r="D14" s="45" t="s">
        <v>195</v>
      </c>
      <c r="E14" s="45" t="s">
        <v>526</v>
      </c>
      <c r="F14" s="31" t="str">
        <f t="shared" si="1"/>
        <v>Л</v>
      </c>
      <c r="G14" s="31" t="str">
        <f t="shared" si="2"/>
        <v>Т</v>
      </c>
      <c r="H14" s="31" t="str">
        <f t="shared" si="3"/>
        <v>Р</v>
      </c>
      <c r="I14" s="46">
        <v>763121</v>
      </c>
      <c r="J14" s="50">
        <v>5</v>
      </c>
      <c r="K14" s="51" t="s">
        <v>506</v>
      </c>
      <c r="L14" s="48" t="s">
        <v>17</v>
      </c>
      <c r="M14" s="48">
        <v>10</v>
      </c>
      <c r="N14" s="48">
        <v>12</v>
      </c>
      <c r="O14" s="48"/>
      <c r="P14" s="48"/>
      <c r="Q14" s="48"/>
      <c r="R14" s="48"/>
      <c r="S14" s="37"/>
      <c r="T14" s="38">
        <f>SUM(M14:S14)</f>
        <v>22</v>
      </c>
      <c r="U14" s="39">
        <v>100</v>
      </c>
      <c r="V14" s="49">
        <f>T14/U14</f>
        <v>0.22</v>
      </c>
      <c r="W14" s="41" t="str">
        <f>IF(T14&gt;75%*U14,"Победитель",IF(T14&gt;50%*U14,"Призёр","Участник"))</f>
        <v>Участник</v>
      </c>
    </row>
    <row r="15" spans="1:23" x14ac:dyDescent="0.35">
      <c r="A15" s="28">
        <v>8</v>
      </c>
      <c r="B15" s="37" t="s">
        <v>32</v>
      </c>
      <c r="C15" s="45" t="s">
        <v>501</v>
      </c>
      <c r="D15" s="45" t="s">
        <v>80</v>
      </c>
      <c r="E15" s="45" t="s">
        <v>502</v>
      </c>
      <c r="F15" s="31" t="str">
        <f t="shared" si="1"/>
        <v>М</v>
      </c>
      <c r="G15" s="31" t="str">
        <f t="shared" si="2"/>
        <v>А</v>
      </c>
      <c r="H15" s="31" t="str">
        <f t="shared" si="3"/>
        <v>А</v>
      </c>
      <c r="I15" s="37">
        <v>766033</v>
      </c>
      <c r="J15" s="47">
        <v>5</v>
      </c>
      <c r="K15" s="37" t="s">
        <v>503</v>
      </c>
      <c r="L15" s="37" t="s">
        <v>17</v>
      </c>
      <c r="M15" s="37">
        <v>10</v>
      </c>
      <c r="N15" s="37">
        <v>2</v>
      </c>
      <c r="O15" s="37">
        <v>1</v>
      </c>
      <c r="P15" s="37">
        <v>8</v>
      </c>
      <c r="Q15" s="37">
        <v>0</v>
      </c>
      <c r="R15" s="37"/>
      <c r="S15" s="37"/>
      <c r="T15" s="38">
        <f>SUM(M15:S15)</f>
        <v>21</v>
      </c>
      <c r="U15" s="39">
        <v>100</v>
      </c>
      <c r="V15" s="49">
        <f>T15/U15</f>
        <v>0.21</v>
      </c>
      <c r="W15" s="41" t="str">
        <f>IF(T15&gt;75%*U15,"Победитель",IF(T15&gt;50%*U15,"Призёр","Участник"))</f>
        <v>Участник</v>
      </c>
    </row>
    <row r="16" spans="1:23" x14ac:dyDescent="0.35">
      <c r="A16" s="28">
        <v>9</v>
      </c>
      <c r="B16" s="37" t="s">
        <v>33</v>
      </c>
      <c r="C16" s="45" t="s">
        <v>591</v>
      </c>
      <c r="D16" s="45" t="s">
        <v>522</v>
      </c>
      <c r="E16" s="45" t="s">
        <v>592</v>
      </c>
      <c r="F16" s="31" t="str">
        <f t="shared" si="1"/>
        <v>О</v>
      </c>
      <c r="G16" s="31" t="str">
        <f t="shared" si="2"/>
        <v>Г</v>
      </c>
      <c r="H16" s="31" t="str">
        <f t="shared" si="3"/>
        <v>П</v>
      </c>
      <c r="I16" s="46">
        <v>760188</v>
      </c>
      <c r="J16" s="47">
        <v>5</v>
      </c>
      <c r="K16" s="37" t="s">
        <v>593</v>
      </c>
      <c r="L16" s="48" t="s">
        <v>17</v>
      </c>
      <c r="M16" s="37">
        <v>6</v>
      </c>
      <c r="N16" s="37">
        <v>2</v>
      </c>
      <c r="O16" s="37">
        <v>5</v>
      </c>
      <c r="P16" s="37">
        <v>4</v>
      </c>
      <c r="Q16" s="37">
        <v>4</v>
      </c>
      <c r="R16" s="37"/>
      <c r="S16" s="37"/>
      <c r="T16" s="38">
        <f>SUM(M16:S16)</f>
        <v>21</v>
      </c>
      <c r="U16" s="39">
        <v>100</v>
      </c>
      <c r="V16" s="49">
        <f>T16/U16</f>
        <v>0.21</v>
      </c>
      <c r="W16" s="41" t="str">
        <f>IF(T16&gt;0.75*U16,"Победитель",IF(T16&gt;0.5*U16,"Призёр","Участник"))</f>
        <v>Участник</v>
      </c>
    </row>
    <row r="17" spans="1:23" x14ac:dyDescent="0.35">
      <c r="A17" s="28">
        <v>10</v>
      </c>
      <c r="B17" s="37" t="s">
        <v>33</v>
      </c>
      <c r="C17" s="45" t="s">
        <v>561</v>
      </c>
      <c r="D17" s="45" t="s">
        <v>562</v>
      </c>
      <c r="E17" s="45" t="s">
        <v>50</v>
      </c>
      <c r="F17" s="31" t="str">
        <f t="shared" si="1"/>
        <v>Б</v>
      </c>
      <c r="G17" s="31" t="str">
        <f t="shared" si="2"/>
        <v>Д</v>
      </c>
      <c r="H17" s="31" t="str">
        <f t="shared" si="3"/>
        <v>Д</v>
      </c>
      <c r="I17" s="46">
        <v>760188</v>
      </c>
      <c r="J17" s="47">
        <v>5</v>
      </c>
      <c r="K17" s="37" t="s">
        <v>563</v>
      </c>
      <c r="L17" s="48" t="s">
        <v>17</v>
      </c>
      <c r="M17" s="37">
        <v>6</v>
      </c>
      <c r="N17" s="37">
        <v>4</v>
      </c>
      <c r="O17" s="37">
        <v>2</v>
      </c>
      <c r="P17" s="37">
        <v>0</v>
      </c>
      <c r="Q17" s="37">
        <v>8</v>
      </c>
      <c r="R17" s="37"/>
      <c r="S17" s="37"/>
      <c r="T17" s="38">
        <f>SUM(M17:S17)</f>
        <v>20</v>
      </c>
      <c r="U17" s="39">
        <v>100</v>
      </c>
      <c r="V17" s="49">
        <f>T17/U17</f>
        <v>0.2</v>
      </c>
      <c r="W17" s="41" t="str">
        <f>IF(T17&gt;0.75*U17,"Победитель",IF(T17&gt;0.5*U17,"Призёр","Участник"))</f>
        <v>Участник</v>
      </c>
    </row>
    <row r="18" spans="1:23" x14ac:dyDescent="0.35">
      <c r="A18" s="28">
        <v>11</v>
      </c>
      <c r="B18" s="37" t="s">
        <v>32</v>
      </c>
      <c r="C18" s="45" t="s">
        <v>668</v>
      </c>
      <c r="D18" s="45" t="s">
        <v>669</v>
      </c>
      <c r="E18" s="45" t="s">
        <v>305</v>
      </c>
      <c r="F18" s="31" t="str">
        <f t="shared" si="1"/>
        <v>Б</v>
      </c>
      <c r="G18" s="31" t="str">
        <f t="shared" si="2"/>
        <v>М</v>
      </c>
      <c r="H18" s="31" t="str">
        <f t="shared" si="3"/>
        <v>Е</v>
      </c>
      <c r="I18" s="37">
        <v>763121</v>
      </c>
      <c r="J18" s="47">
        <v>5</v>
      </c>
      <c r="K18" s="37" t="s">
        <v>563</v>
      </c>
      <c r="L18" s="48" t="s">
        <v>17</v>
      </c>
      <c r="M18" s="37">
        <v>12</v>
      </c>
      <c r="N18" s="37">
        <v>7</v>
      </c>
      <c r="O18" s="37"/>
      <c r="P18" s="37"/>
      <c r="Q18" s="37"/>
      <c r="R18" s="37"/>
      <c r="S18" s="37"/>
      <c r="T18" s="38">
        <f>SUM(M18:S18)</f>
        <v>19</v>
      </c>
      <c r="U18" s="39">
        <v>100</v>
      </c>
      <c r="V18" s="49">
        <f>T18/U18</f>
        <v>0.19</v>
      </c>
      <c r="W18" s="41" t="str">
        <f>IF(T18&gt;75%*U18,"Победитель",IF(T18&gt;50%*U18,"Призёр","Участник"))</f>
        <v>Участник</v>
      </c>
    </row>
    <row r="19" spans="1:23" x14ac:dyDescent="0.35">
      <c r="A19" s="28">
        <v>12</v>
      </c>
      <c r="B19" s="37" t="s">
        <v>33</v>
      </c>
      <c r="C19" s="45" t="s">
        <v>598</v>
      </c>
      <c r="D19" s="45" t="s">
        <v>251</v>
      </c>
      <c r="E19" s="45" t="s">
        <v>599</v>
      </c>
      <c r="F19" s="31" t="str">
        <f t="shared" si="1"/>
        <v>Р</v>
      </c>
      <c r="G19" s="31" t="str">
        <f t="shared" si="2"/>
        <v>Д</v>
      </c>
      <c r="H19" s="31" t="str">
        <f t="shared" si="3"/>
        <v>Э</v>
      </c>
      <c r="I19" s="46">
        <v>760188</v>
      </c>
      <c r="J19" s="47">
        <v>5</v>
      </c>
      <c r="K19" s="37" t="s">
        <v>600</v>
      </c>
      <c r="L19" s="48" t="s">
        <v>17</v>
      </c>
      <c r="M19" s="37">
        <v>4</v>
      </c>
      <c r="N19" s="37">
        <v>3</v>
      </c>
      <c r="O19" s="37">
        <v>2</v>
      </c>
      <c r="P19" s="37">
        <v>2</v>
      </c>
      <c r="Q19" s="37">
        <v>8</v>
      </c>
      <c r="R19" s="37"/>
      <c r="S19" s="37"/>
      <c r="T19" s="38">
        <f>SUM(M19:S19)</f>
        <v>19</v>
      </c>
      <c r="U19" s="39">
        <v>100</v>
      </c>
      <c r="V19" s="49">
        <f>T19/U19</f>
        <v>0.19</v>
      </c>
      <c r="W19" s="41" t="str">
        <f>IF(T19&gt;0.75*U19,"Победитель",IF(T19&gt;0.5*U19,"Призёр","Участник"))</f>
        <v>Участник</v>
      </c>
    </row>
    <row r="20" spans="1:23" x14ac:dyDescent="0.35">
      <c r="A20" s="28">
        <v>13</v>
      </c>
      <c r="B20" s="37" t="s">
        <v>33</v>
      </c>
      <c r="C20" s="45" t="s">
        <v>605</v>
      </c>
      <c r="D20" s="45" t="s">
        <v>219</v>
      </c>
      <c r="E20" s="45" t="s">
        <v>46</v>
      </c>
      <c r="F20" s="31" t="str">
        <f t="shared" si="1"/>
        <v>Ю</v>
      </c>
      <c r="G20" s="31" t="str">
        <f t="shared" si="2"/>
        <v>К</v>
      </c>
      <c r="H20" s="31" t="str">
        <f t="shared" si="3"/>
        <v>А</v>
      </c>
      <c r="I20" s="46">
        <v>760188</v>
      </c>
      <c r="J20" s="47">
        <v>5</v>
      </c>
      <c r="K20" s="37" t="s">
        <v>606</v>
      </c>
      <c r="L20" s="48" t="s">
        <v>17</v>
      </c>
      <c r="M20" s="37">
        <v>6</v>
      </c>
      <c r="N20" s="37">
        <v>2</v>
      </c>
      <c r="O20" s="37">
        <v>3</v>
      </c>
      <c r="P20" s="37">
        <v>0</v>
      </c>
      <c r="Q20" s="37">
        <v>8</v>
      </c>
      <c r="R20" s="37"/>
      <c r="S20" s="37"/>
      <c r="T20" s="38">
        <f>SUM(M20:S20)</f>
        <v>19</v>
      </c>
      <c r="U20" s="39">
        <v>100</v>
      </c>
      <c r="V20" s="49">
        <f>T20/U20</f>
        <v>0.19</v>
      </c>
      <c r="W20" s="41" t="str">
        <f>IF(T20&gt;0.75*U20,"Победитель",IF(T20&gt;0.5*U20,"Призёр","Участник"))</f>
        <v>Участник</v>
      </c>
    </row>
    <row r="21" spans="1:23" x14ac:dyDescent="0.35">
      <c r="A21" s="28">
        <v>14</v>
      </c>
      <c r="B21" s="52" t="s">
        <v>33</v>
      </c>
      <c r="C21" s="53" t="s">
        <v>316</v>
      </c>
      <c r="D21" s="53" t="s">
        <v>64</v>
      </c>
      <c r="E21" s="53" t="s">
        <v>50</v>
      </c>
      <c r="F21" s="31" t="str">
        <f t="shared" si="1"/>
        <v>Б</v>
      </c>
      <c r="G21" s="31" t="str">
        <f t="shared" si="2"/>
        <v>М</v>
      </c>
      <c r="H21" s="31" t="str">
        <f t="shared" si="3"/>
        <v>Д</v>
      </c>
      <c r="I21" s="52">
        <v>760189</v>
      </c>
      <c r="J21" s="54">
        <v>5</v>
      </c>
      <c r="K21" s="52" t="s">
        <v>317</v>
      </c>
      <c r="L21" s="52" t="s">
        <v>17</v>
      </c>
      <c r="M21" s="52">
        <v>4</v>
      </c>
      <c r="N21" s="52">
        <v>3</v>
      </c>
      <c r="O21" s="52">
        <v>5</v>
      </c>
      <c r="P21" s="52">
        <v>3</v>
      </c>
      <c r="Q21" s="52">
        <v>3</v>
      </c>
      <c r="R21" s="52"/>
      <c r="S21" s="52"/>
      <c r="T21" s="38">
        <f>SUM(M21:S21)</f>
        <v>18</v>
      </c>
      <c r="U21" s="39">
        <v>100</v>
      </c>
      <c r="V21" s="55">
        <f>T21/U21</f>
        <v>0.18</v>
      </c>
      <c r="W21" s="41" t="str">
        <f>IF(T21&gt;0.75*U21, "Победитель", IF(T21&gt;0.5*U21, "Призёр", "Участник"))</f>
        <v>Участник</v>
      </c>
    </row>
    <row r="22" spans="1:23" x14ac:dyDescent="0.35">
      <c r="A22" s="28">
        <v>15</v>
      </c>
      <c r="B22" s="37" t="s">
        <v>33</v>
      </c>
      <c r="C22" s="45" t="s">
        <v>566</v>
      </c>
      <c r="D22" s="45" t="s">
        <v>337</v>
      </c>
      <c r="E22" s="45" t="s">
        <v>52</v>
      </c>
      <c r="F22" s="31" t="str">
        <f t="shared" si="1"/>
        <v>Г</v>
      </c>
      <c r="G22" s="31" t="str">
        <f t="shared" si="2"/>
        <v>И</v>
      </c>
      <c r="H22" s="31" t="str">
        <f t="shared" si="3"/>
        <v>А</v>
      </c>
      <c r="I22" s="46">
        <v>760188</v>
      </c>
      <c r="J22" s="47">
        <v>5</v>
      </c>
      <c r="K22" s="37" t="s">
        <v>567</v>
      </c>
      <c r="L22" s="48" t="s">
        <v>17</v>
      </c>
      <c r="M22" s="37">
        <v>6</v>
      </c>
      <c r="N22" s="37">
        <v>3</v>
      </c>
      <c r="O22" s="37">
        <v>3</v>
      </c>
      <c r="P22" s="37">
        <v>6</v>
      </c>
      <c r="Q22" s="37">
        <v>0</v>
      </c>
      <c r="R22" s="37"/>
      <c r="S22" s="37"/>
      <c r="T22" s="38">
        <f>SUM(M22:S22)</f>
        <v>18</v>
      </c>
      <c r="U22" s="39">
        <v>100</v>
      </c>
      <c r="V22" s="49">
        <f>T22/U22</f>
        <v>0.18</v>
      </c>
      <c r="W22" s="41" t="str">
        <f>IF(T22&gt;0.75*U22,"Победитель",IF(T22&gt;0.5*U22,"Призёр","Участник"))</f>
        <v>Участник</v>
      </c>
    </row>
    <row r="23" spans="1:23" x14ac:dyDescent="0.35">
      <c r="A23" s="28">
        <v>16</v>
      </c>
      <c r="B23" s="37" t="s">
        <v>33</v>
      </c>
      <c r="C23" s="45" t="s">
        <v>504</v>
      </c>
      <c r="D23" s="45" t="s">
        <v>115</v>
      </c>
      <c r="E23" s="45" t="s">
        <v>505</v>
      </c>
      <c r="F23" s="31" t="str">
        <f t="shared" si="1"/>
        <v>М</v>
      </c>
      <c r="G23" s="31" t="str">
        <f t="shared" si="2"/>
        <v>Р</v>
      </c>
      <c r="H23" s="31" t="str">
        <f t="shared" si="3"/>
        <v>Р</v>
      </c>
      <c r="I23" s="37">
        <v>766033</v>
      </c>
      <c r="J23" s="47">
        <v>5</v>
      </c>
      <c r="K23" s="37" t="s">
        <v>506</v>
      </c>
      <c r="L23" s="48" t="s">
        <v>17</v>
      </c>
      <c r="M23" s="37">
        <v>9</v>
      </c>
      <c r="N23" s="37">
        <v>2</v>
      </c>
      <c r="O23" s="37">
        <v>1</v>
      </c>
      <c r="P23" s="37">
        <v>2</v>
      </c>
      <c r="Q23" s="37">
        <v>4</v>
      </c>
      <c r="R23" s="37"/>
      <c r="S23" s="37"/>
      <c r="T23" s="38">
        <f>SUM(M23:S23)</f>
        <v>18</v>
      </c>
      <c r="U23" s="39">
        <v>100</v>
      </c>
      <c r="V23" s="49">
        <f>T23/U23</f>
        <v>0.18</v>
      </c>
      <c r="W23" s="41" t="str">
        <f>IF(T23&gt;75%*U23,"Победитель",IF(T23&gt;50%*U23,"Призёр","Участник"))</f>
        <v>Участник</v>
      </c>
    </row>
    <row r="24" spans="1:23" x14ac:dyDescent="0.35">
      <c r="A24" s="28">
        <v>17</v>
      </c>
      <c r="B24" s="37" t="s">
        <v>33</v>
      </c>
      <c r="C24" s="45" t="s">
        <v>557</v>
      </c>
      <c r="D24" s="45" t="s">
        <v>558</v>
      </c>
      <c r="E24" s="45" t="s">
        <v>559</v>
      </c>
      <c r="F24" s="31" t="str">
        <f t="shared" si="1"/>
        <v>Б</v>
      </c>
      <c r="G24" s="31" t="str">
        <f t="shared" si="2"/>
        <v>Я</v>
      </c>
      <c r="H24" s="31" t="str">
        <f t="shared" si="3"/>
        <v>О</v>
      </c>
      <c r="I24" s="46">
        <v>760188</v>
      </c>
      <c r="J24" s="47">
        <v>5</v>
      </c>
      <c r="K24" s="37" t="s">
        <v>560</v>
      </c>
      <c r="L24" s="48" t="s">
        <v>17</v>
      </c>
      <c r="M24" s="37">
        <v>6</v>
      </c>
      <c r="N24" s="37">
        <v>4</v>
      </c>
      <c r="O24" s="37">
        <v>1</v>
      </c>
      <c r="P24" s="37">
        <v>2</v>
      </c>
      <c r="Q24" s="37">
        <v>4</v>
      </c>
      <c r="R24" s="37"/>
      <c r="S24" s="37"/>
      <c r="T24" s="38">
        <f>SUM(M24:S24)</f>
        <v>17</v>
      </c>
      <c r="U24" s="39">
        <v>100</v>
      </c>
      <c r="V24" s="49">
        <f>T24/U24</f>
        <v>0.17</v>
      </c>
      <c r="W24" s="41" t="str">
        <f>IF(T24&gt;0.75*U24,"Победитель",IF(T24&gt;0.5*U24,"Призёр","Участник"))</f>
        <v>Участник</v>
      </c>
    </row>
    <row r="25" spans="1:23" x14ac:dyDescent="0.35">
      <c r="A25" s="28">
        <v>18</v>
      </c>
      <c r="B25" s="37" t="s">
        <v>32</v>
      </c>
      <c r="C25" s="45" t="s">
        <v>553</v>
      </c>
      <c r="D25" s="45" t="s">
        <v>554</v>
      </c>
      <c r="E25" s="45" t="s">
        <v>555</v>
      </c>
      <c r="F25" s="31" t="str">
        <f t="shared" si="1"/>
        <v>Б</v>
      </c>
      <c r="G25" s="31" t="str">
        <f t="shared" si="2"/>
        <v>Н</v>
      </c>
      <c r="H25" s="31" t="str">
        <f t="shared" si="3"/>
        <v>Х</v>
      </c>
      <c r="I25" s="46">
        <v>760188</v>
      </c>
      <c r="J25" s="47">
        <v>5</v>
      </c>
      <c r="K25" s="37" t="s">
        <v>556</v>
      </c>
      <c r="L25" s="48" t="s">
        <v>17</v>
      </c>
      <c r="M25" s="37">
        <v>12</v>
      </c>
      <c r="N25" s="37">
        <v>2</v>
      </c>
      <c r="O25" s="37">
        <v>2</v>
      </c>
      <c r="P25" s="37">
        <v>0</v>
      </c>
      <c r="Q25" s="37">
        <v>0</v>
      </c>
      <c r="R25" s="37"/>
      <c r="S25" s="37"/>
      <c r="T25" s="38">
        <f>SUM(M25:S25)</f>
        <v>16</v>
      </c>
      <c r="U25" s="39">
        <v>100</v>
      </c>
      <c r="V25" s="49">
        <f>T25/U25</f>
        <v>0.16</v>
      </c>
      <c r="W25" s="41" t="str">
        <f>IF(T25&gt;0.75*U25,"Победитель",IF(T25&gt;0.5*U25,"Призёр","Участник"))</f>
        <v>Участник</v>
      </c>
    </row>
    <row r="26" spans="1:23" x14ac:dyDescent="0.35">
      <c r="A26" s="28">
        <v>19</v>
      </c>
      <c r="B26" s="37" t="s">
        <v>33</v>
      </c>
      <c r="C26" s="45" t="s">
        <v>575</v>
      </c>
      <c r="D26" s="45" t="s">
        <v>576</v>
      </c>
      <c r="E26" s="45" t="s">
        <v>50</v>
      </c>
      <c r="F26" s="31" t="str">
        <f t="shared" si="1"/>
        <v>З</v>
      </c>
      <c r="G26" s="31" t="str">
        <f t="shared" si="2"/>
        <v>А</v>
      </c>
      <c r="H26" s="31" t="str">
        <f t="shared" si="3"/>
        <v>Д</v>
      </c>
      <c r="I26" s="46">
        <v>760188</v>
      </c>
      <c r="J26" s="47">
        <v>5</v>
      </c>
      <c r="K26" s="37" t="s">
        <v>503</v>
      </c>
      <c r="L26" s="48" t="s">
        <v>17</v>
      </c>
      <c r="M26" s="37">
        <v>8</v>
      </c>
      <c r="N26" s="37">
        <v>4</v>
      </c>
      <c r="O26" s="37">
        <v>0</v>
      </c>
      <c r="P26" s="37">
        <v>2</v>
      </c>
      <c r="Q26" s="37">
        <v>0</v>
      </c>
      <c r="R26" s="37"/>
      <c r="S26" s="37"/>
      <c r="T26" s="38">
        <f>SUM(M26:S26)</f>
        <v>14</v>
      </c>
      <c r="U26" s="39">
        <v>100</v>
      </c>
      <c r="V26" s="49">
        <f>T26/U26</f>
        <v>0.14000000000000001</v>
      </c>
      <c r="W26" s="41" t="str">
        <f>IF(T26&gt;0.75*U26,"Победитель",IF(T26&gt;0.5*U26,"Призёр","Участник"))</f>
        <v>Участник</v>
      </c>
    </row>
    <row r="27" spans="1:23" x14ac:dyDescent="0.35">
      <c r="A27" s="28">
        <v>20</v>
      </c>
      <c r="B27" s="37" t="s">
        <v>33</v>
      </c>
      <c r="C27" s="45" t="s">
        <v>589</v>
      </c>
      <c r="D27" s="45" t="s">
        <v>268</v>
      </c>
      <c r="E27" s="45" t="s">
        <v>526</v>
      </c>
      <c r="F27" s="31" t="str">
        <f t="shared" si="1"/>
        <v>Н</v>
      </c>
      <c r="G27" s="31" t="str">
        <f t="shared" si="2"/>
        <v>А</v>
      </c>
      <c r="H27" s="31" t="str">
        <f t="shared" si="3"/>
        <v>Р</v>
      </c>
      <c r="I27" s="46">
        <v>760188</v>
      </c>
      <c r="J27" s="47">
        <v>5</v>
      </c>
      <c r="K27" s="37" t="s">
        <v>590</v>
      </c>
      <c r="L27" s="48" t="s">
        <v>17</v>
      </c>
      <c r="M27" s="37">
        <v>12</v>
      </c>
      <c r="N27" s="37">
        <v>2</v>
      </c>
      <c r="O27" s="37">
        <v>0</v>
      </c>
      <c r="P27" s="37">
        <v>0</v>
      </c>
      <c r="Q27" s="37">
        <v>0</v>
      </c>
      <c r="R27" s="37"/>
      <c r="S27" s="37"/>
      <c r="T27" s="38">
        <f>SUM(M27:S27)</f>
        <v>14</v>
      </c>
      <c r="U27" s="39">
        <v>100</v>
      </c>
      <c r="V27" s="49">
        <f>T27/U27</f>
        <v>0.14000000000000001</v>
      </c>
      <c r="W27" s="41" t="str">
        <f>IF(T27&gt;0.75*U27,"Победитель",IF(T27&gt;0.5*U27,"Призёр","Участник"))</f>
        <v>Участник</v>
      </c>
    </row>
    <row r="28" spans="1:23" x14ac:dyDescent="0.35">
      <c r="A28" s="28">
        <v>21</v>
      </c>
      <c r="B28" s="37" t="s">
        <v>33</v>
      </c>
      <c r="C28" s="45" t="s">
        <v>594</v>
      </c>
      <c r="D28" s="45" t="s">
        <v>595</v>
      </c>
      <c r="E28" s="45" t="s">
        <v>596</v>
      </c>
      <c r="F28" s="31" t="str">
        <f t="shared" si="1"/>
        <v>П</v>
      </c>
      <c r="G28" s="31" t="str">
        <f t="shared" si="2"/>
        <v>В</v>
      </c>
      <c r="H28" s="31" t="str">
        <f t="shared" si="3"/>
        <v>Э</v>
      </c>
      <c r="I28" s="46">
        <v>760188</v>
      </c>
      <c r="J28" s="47">
        <v>5</v>
      </c>
      <c r="K28" s="37" t="s">
        <v>597</v>
      </c>
      <c r="L28" s="48" t="s">
        <v>17</v>
      </c>
      <c r="M28" s="37">
        <v>6</v>
      </c>
      <c r="N28" s="37">
        <v>2</v>
      </c>
      <c r="O28" s="37">
        <v>2</v>
      </c>
      <c r="P28" s="37">
        <v>0</v>
      </c>
      <c r="Q28" s="37">
        <v>4</v>
      </c>
      <c r="R28" s="37"/>
      <c r="S28" s="37"/>
      <c r="T28" s="38">
        <f>SUM(M28:S28)</f>
        <v>14</v>
      </c>
      <c r="U28" s="39">
        <v>100</v>
      </c>
      <c r="V28" s="49">
        <f>T28/U28</f>
        <v>0.14000000000000001</v>
      </c>
      <c r="W28" s="41" t="str">
        <f>IF(T28&gt;0.75*U28,"Победитель",IF(T28&gt;0.5*U28,"Призёр","Участник"))</f>
        <v>Участник</v>
      </c>
    </row>
    <row r="29" spans="1:23" x14ac:dyDescent="0.35">
      <c r="A29" s="28">
        <v>22</v>
      </c>
      <c r="B29" s="37" t="s">
        <v>33</v>
      </c>
      <c r="C29" s="45" t="s">
        <v>564</v>
      </c>
      <c r="D29" s="45" t="s">
        <v>192</v>
      </c>
      <c r="E29" s="45" t="s">
        <v>65</v>
      </c>
      <c r="F29" s="31" t="str">
        <f t="shared" si="1"/>
        <v>В</v>
      </c>
      <c r="G29" s="31" t="str">
        <f t="shared" si="2"/>
        <v>А</v>
      </c>
      <c r="H29" s="31" t="str">
        <f t="shared" si="3"/>
        <v>С</v>
      </c>
      <c r="I29" s="46">
        <v>760188</v>
      </c>
      <c r="J29" s="47">
        <v>5</v>
      </c>
      <c r="K29" s="37" t="s">
        <v>565</v>
      </c>
      <c r="L29" s="48" t="s">
        <v>17</v>
      </c>
      <c r="M29" s="37">
        <v>12</v>
      </c>
      <c r="N29" s="37">
        <v>1</v>
      </c>
      <c r="O29" s="37">
        <v>0</v>
      </c>
      <c r="P29" s="37">
        <v>0</v>
      </c>
      <c r="Q29" s="37">
        <v>0</v>
      </c>
      <c r="R29" s="37"/>
      <c r="S29" s="37"/>
      <c r="T29" s="38">
        <f>SUM(M29:S29)</f>
        <v>13</v>
      </c>
      <c r="U29" s="39">
        <v>100</v>
      </c>
      <c r="V29" s="49">
        <f>T29/U29</f>
        <v>0.13</v>
      </c>
      <c r="W29" s="41" t="str">
        <f>IF(T29&gt;0.75*U29,"Победитель",IF(T29&gt;0.5*U29,"Призёр","Участник"))</f>
        <v>Участник</v>
      </c>
    </row>
    <row r="30" spans="1:23" x14ac:dyDescent="0.35">
      <c r="A30" s="28">
        <v>23</v>
      </c>
      <c r="B30" s="37" t="s">
        <v>33</v>
      </c>
      <c r="C30" s="45" t="s">
        <v>544</v>
      </c>
      <c r="D30" s="45" t="s">
        <v>382</v>
      </c>
      <c r="E30" s="45" t="s">
        <v>545</v>
      </c>
      <c r="F30" s="31" t="str">
        <f t="shared" si="1"/>
        <v>А</v>
      </c>
      <c r="G30" s="31" t="str">
        <f t="shared" si="2"/>
        <v>А</v>
      </c>
      <c r="H30" s="31" t="str">
        <f t="shared" si="3"/>
        <v>А</v>
      </c>
      <c r="I30" s="46">
        <v>760188</v>
      </c>
      <c r="J30" s="47">
        <v>5</v>
      </c>
      <c r="K30" s="37" t="s">
        <v>546</v>
      </c>
      <c r="L30" s="48" t="s">
        <v>17</v>
      </c>
      <c r="M30" s="37">
        <v>10</v>
      </c>
      <c r="N30" s="37">
        <v>2</v>
      </c>
      <c r="O30" s="37">
        <v>0</v>
      </c>
      <c r="P30" s="37">
        <v>0</v>
      </c>
      <c r="Q30" s="37">
        <v>0</v>
      </c>
      <c r="R30" s="37"/>
      <c r="S30" s="37"/>
      <c r="T30" s="38">
        <f>SUM(M30:S30)</f>
        <v>12</v>
      </c>
      <c r="U30" s="39">
        <v>100</v>
      </c>
      <c r="V30" s="49">
        <f>T30/U30</f>
        <v>0.12</v>
      </c>
      <c r="W30" s="41" t="str">
        <f>IF(T30&gt;0.75*U30,"Победитель",IF(T30&gt;0.5*U30,"Призёр","Участник"))</f>
        <v>Участник</v>
      </c>
    </row>
    <row r="31" spans="1:23" x14ac:dyDescent="0.35">
      <c r="A31" s="28">
        <v>24</v>
      </c>
      <c r="B31" s="52" t="s">
        <v>33</v>
      </c>
      <c r="C31" s="53" t="s">
        <v>328</v>
      </c>
      <c r="D31" s="53" t="s">
        <v>329</v>
      </c>
      <c r="E31" s="53" t="s">
        <v>330</v>
      </c>
      <c r="F31" s="31" t="str">
        <f t="shared" si="1"/>
        <v>Д</v>
      </c>
      <c r="G31" s="31" t="str">
        <f t="shared" si="2"/>
        <v>Р</v>
      </c>
      <c r="H31" s="31" t="str">
        <f t="shared" si="3"/>
        <v>Р</v>
      </c>
      <c r="I31" s="52">
        <v>760189</v>
      </c>
      <c r="J31" s="54">
        <v>5</v>
      </c>
      <c r="K31" s="52" t="s">
        <v>331</v>
      </c>
      <c r="L31" s="56" t="s">
        <v>17</v>
      </c>
      <c r="M31" s="56">
        <v>5</v>
      </c>
      <c r="N31" s="56">
        <v>3</v>
      </c>
      <c r="O31" s="56">
        <v>0</v>
      </c>
      <c r="P31" s="56">
        <v>1</v>
      </c>
      <c r="Q31" s="56">
        <v>3</v>
      </c>
      <c r="R31" s="56"/>
      <c r="S31" s="56"/>
      <c r="T31" s="38">
        <f>SUM(M31:S31)</f>
        <v>12</v>
      </c>
      <c r="U31" s="39">
        <v>100</v>
      </c>
      <c r="V31" s="55">
        <f>T31/U31</f>
        <v>0.12</v>
      </c>
      <c r="W31" s="41" t="str">
        <f>IF(T31&gt;0.75*U31, "Победитель", IF(T31&gt;0.5*U31, "Призёр", "Участник"))</f>
        <v>Участник</v>
      </c>
    </row>
    <row r="32" spans="1:23" x14ac:dyDescent="0.35">
      <c r="A32" s="28">
        <v>25</v>
      </c>
      <c r="B32" s="37" t="s">
        <v>33</v>
      </c>
      <c r="C32" s="45" t="s">
        <v>568</v>
      </c>
      <c r="D32" s="45" t="s">
        <v>569</v>
      </c>
      <c r="E32" s="45" t="s">
        <v>570</v>
      </c>
      <c r="F32" s="31" t="str">
        <f t="shared" si="1"/>
        <v>Д</v>
      </c>
      <c r="G32" s="31" t="str">
        <f t="shared" si="2"/>
        <v>Р</v>
      </c>
      <c r="H32" s="31" t="str">
        <f t="shared" si="3"/>
        <v>Б</v>
      </c>
      <c r="I32" s="46">
        <v>760188</v>
      </c>
      <c r="J32" s="47">
        <v>5</v>
      </c>
      <c r="K32" s="37" t="s">
        <v>571</v>
      </c>
      <c r="L32" s="48" t="s">
        <v>17</v>
      </c>
      <c r="M32" s="37">
        <v>12</v>
      </c>
      <c r="N32" s="37">
        <v>0</v>
      </c>
      <c r="O32" s="37">
        <v>0</v>
      </c>
      <c r="P32" s="37">
        <v>0</v>
      </c>
      <c r="Q32" s="37">
        <v>0</v>
      </c>
      <c r="R32" s="37"/>
      <c r="S32" s="37"/>
      <c r="T32" s="38">
        <f>SUM(M32:S32)</f>
        <v>12</v>
      </c>
      <c r="U32" s="39">
        <v>100</v>
      </c>
      <c r="V32" s="49">
        <f>T32/U32</f>
        <v>0.12</v>
      </c>
      <c r="W32" s="41" t="str">
        <f>IF(T32&gt;0.75*U32,"Победитель",IF(T32&gt;0.5*U32,"Призёр","Участник"))</f>
        <v>Участник</v>
      </c>
    </row>
    <row r="33" spans="1:23" x14ac:dyDescent="0.35">
      <c r="A33" s="28">
        <v>26</v>
      </c>
      <c r="B33" s="37" t="s">
        <v>33</v>
      </c>
      <c r="C33" s="45" t="s">
        <v>572</v>
      </c>
      <c r="D33" s="45" t="s">
        <v>64</v>
      </c>
      <c r="E33" s="45" t="s">
        <v>573</v>
      </c>
      <c r="F33" s="31" t="str">
        <f t="shared" si="1"/>
        <v>Ж</v>
      </c>
      <c r="G33" s="31" t="str">
        <f t="shared" si="2"/>
        <v>М</v>
      </c>
      <c r="H33" s="31" t="str">
        <f t="shared" si="3"/>
        <v>В</v>
      </c>
      <c r="I33" s="46">
        <v>760188</v>
      </c>
      <c r="J33" s="47">
        <v>5</v>
      </c>
      <c r="K33" s="37" t="s">
        <v>574</v>
      </c>
      <c r="L33" s="48" t="s">
        <v>17</v>
      </c>
      <c r="M33" s="37">
        <v>8</v>
      </c>
      <c r="N33" s="37">
        <v>3</v>
      </c>
      <c r="O33" s="37">
        <v>0</v>
      </c>
      <c r="P33" s="37">
        <v>1</v>
      </c>
      <c r="Q33" s="37">
        <v>0</v>
      </c>
      <c r="R33" s="37"/>
      <c r="S33" s="37"/>
      <c r="T33" s="38">
        <f>SUM(M33:S33)</f>
        <v>12</v>
      </c>
      <c r="U33" s="39">
        <v>100</v>
      </c>
      <c r="V33" s="49">
        <f>T33/U33</f>
        <v>0.12</v>
      </c>
      <c r="W33" s="41" t="str">
        <f>IF(T33&gt;0.75*U33,"Победитель",IF(T33&gt;0.5*U33,"Призёр","Участник"))</f>
        <v>Участник</v>
      </c>
    </row>
    <row r="34" spans="1:23" x14ac:dyDescent="0.35">
      <c r="A34" s="28">
        <v>27</v>
      </c>
      <c r="B34" s="37" t="s">
        <v>32</v>
      </c>
      <c r="C34" s="45" t="s">
        <v>601</v>
      </c>
      <c r="D34" s="45" t="s">
        <v>355</v>
      </c>
      <c r="E34" s="45" t="s">
        <v>73</v>
      </c>
      <c r="F34" s="31" t="str">
        <f t="shared" si="1"/>
        <v>С</v>
      </c>
      <c r="G34" s="31" t="str">
        <f t="shared" si="2"/>
        <v>К</v>
      </c>
      <c r="H34" s="31" t="str">
        <f t="shared" si="3"/>
        <v>А</v>
      </c>
      <c r="I34" s="46">
        <v>760188</v>
      </c>
      <c r="J34" s="47">
        <v>5</v>
      </c>
      <c r="K34" s="37" t="s">
        <v>602</v>
      </c>
      <c r="L34" s="48" t="s">
        <v>17</v>
      </c>
      <c r="M34" s="37">
        <v>8</v>
      </c>
      <c r="N34" s="37">
        <v>3</v>
      </c>
      <c r="O34" s="37">
        <v>1</v>
      </c>
      <c r="P34" s="37">
        <v>0</v>
      </c>
      <c r="Q34" s="37">
        <v>0</v>
      </c>
      <c r="R34" s="37"/>
      <c r="S34" s="37"/>
      <c r="T34" s="38">
        <f>SUM(M34:S34)</f>
        <v>12</v>
      </c>
      <c r="U34" s="39">
        <v>100</v>
      </c>
      <c r="V34" s="49">
        <f>T34/U34</f>
        <v>0.12</v>
      </c>
      <c r="W34" s="41" t="str">
        <f>IF(T34&gt;0.75*U34,"Победитель",IF(T34&gt;0.5*U34,"Призёр","Участник"))</f>
        <v>Участник</v>
      </c>
    </row>
    <row r="35" spans="1:23" x14ac:dyDescent="0.35">
      <c r="A35" s="28">
        <v>28</v>
      </c>
      <c r="B35" s="52" t="s">
        <v>32</v>
      </c>
      <c r="C35" s="53" t="s">
        <v>324</v>
      </c>
      <c r="D35" s="53" t="s">
        <v>325</v>
      </c>
      <c r="E35" s="53" t="s">
        <v>326</v>
      </c>
      <c r="F35" s="31" t="str">
        <f t="shared" si="1"/>
        <v>П</v>
      </c>
      <c r="G35" s="31" t="str">
        <f t="shared" si="2"/>
        <v>А</v>
      </c>
      <c r="H35" s="31" t="str">
        <f t="shared" si="3"/>
        <v>С</v>
      </c>
      <c r="I35" s="52">
        <v>760189</v>
      </c>
      <c r="J35" s="54">
        <v>5</v>
      </c>
      <c r="K35" s="52" t="s">
        <v>327</v>
      </c>
      <c r="L35" s="56" t="s">
        <v>17</v>
      </c>
      <c r="M35" s="56">
        <v>5</v>
      </c>
      <c r="N35" s="56">
        <v>2</v>
      </c>
      <c r="O35" s="56">
        <v>2</v>
      </c>
      <c r="P35" s="56">
        <v>2</v>
      </c>
      <c r="Q35" s="56">
        <v>0</v>
      </c>
      <c r="R35" s="56"/>
      <c r="S35" s="56"/>
      <c r="T35" s="38">
        <f>SUM(M35:S35)</f>
        <v>11</v>
      </c>
      <c r="U35" s="39">
        <v>100</v>
      </c>
      <c r="V35" s="55">
        <f>T35/U35</f>
        <v>0.11</v>
      </c>
      <c r="W35" s="41" t="str">
        <f>IF(T35&gt;0.75*U35, "Победитель", IF(T35&gt;0.5*U35, "Призёр", "Участник"))</f>
        <v>Участник</v>
      </c>
    </row>
    <row r="36" spans="1:23" x14ac:dyDescent="0.35">
      <c r="A36" s="28">
        <v>29</v>
      </c>
      <c r="B36" s="37" t="s">
        <v>33</v>
      </c>
      <c r="C36" s="45" t="s">
        <v>577</v>
      </c>
      <c r="D36" s="45" t="s">
        <v>478</v>
      </c>
      <c r="E36" s="45" t="s">
        <v>220</v>
      </c>
      <c r="F36" s="31" t="str">
        <f t="shared" si="1"/>
        <v>К</v>
      </c>
      <c r="G36" s="31" t="str">
        <f t="shared" si="2"/>
        <v>И</v>
      </c>
      <c r="H36" s="31" t="str">
        <f t="shared" si="3"/>
        <v>А</v>
      </c>
      <c r="I36" s="46">
        <v>760188</v>
      </c>
      <c r="J36" s="47">
        <v>5</v>
      </c>
      <c r="K36" s="37" t="s">
        <v>578</v>
      </c>
      <c r="L36" s="48" t="s">
        <v>17</v>
      </c>
      <c r="M36" s="37">
        <v>6</v>
      </c>
      <c r="N36" s="37">
        <v>0</v>
      </c>
      <c r="O36" s="37">
        <v>0</v>
      </c>
      <c r="P36" s="37">
        <v>0</v>
      </c>
      <c r="Q36" s="37">
        <v>4</v>
      </c>
      <c r="R36" s="37"/>
      <c r="S36" s="37"/>
      <c r="T36" s="38">
        <f>SUM(M36:S36)</f>
        <v>10</v>
      </c>
      <c r="U36" s="39">
        <v>100</v>
      </c>
      <c r="V36" s="49">
        <f>T36/U36</f>
        <v>0.1</v>
      </c>
      <c r="W36" s="41" t="str">
        <f>IF(T36&gt;0.75*U36,"Победитель",IF(T36&gt;0.5*U36,"Призёр","Участник"))</f>
        <v>Участник</v>
      </c>
    </row>
    <row r="37" spans="1:23" x14ac:dyDescent="0.35">
      <c r="A37" s="28">
        <v>30</v>
      </c>
      <c r="B37" s="37" t="s">
        <v>33</v>
      </c>
      <c r="C37" s="45" t="s">
        <v>587</v>
      </c>
      <c r="D37" s="45" t="s">
        <v>478</v>
      </c>
      <c r="E37" s="45" t="s">
        <v>526</v>
      </c>
      <c r="F37" s="31" t="str">
        <f t="shared" si="1"/>
        <v>М</v>
      </c>
      <c r="G37" s="31" t="str">
        <f t="shared" si="2"/>
        <v>И</v>
      </c>
      <c r="H37" s="31" t="str">
        <f t="shared" si="3"/>
        <v>Р</v>
      </c>
      <c r="I37" s="46">
        <v>760188</v>
      </c>
      <c r="J37" s="47">
        <v>5</v>
      </c>
      <c r="K37" s="37" t="s">
        <v>588</v>
      </c>
      <c r="L37" s="48" t="s">
        <v>17</v>
      </c>
      <c r="M37" s="37">
        <v>10</v>
      </c>
      <c r="N37" s="37">
        <v>0</v>
      </c>
      <c r="O37" s="37">
        <v>0</v>
      </c>
      <c r="P37" s="37">
        <v>0</v>
      </c>
      <c r="Q37" s="37">
        <v>0</v>
      </c>
      <c r="R37" s="37"/>
      <c r="S37" s="37"/>
      <c r="T37" s="38">
        <f>SUM(M37:S37)</f>
        <v>10</v>
      </c>
      <c r="U37" s="39">
        <v>100</v>
      </c>
      <c r="V37" s="49">
        <f>T37/U37</f>
        <v>0.1</v>
      </c>
      <c r="W37" s="41" t="str">
        <f>IF(T37&gt;0.75*U37,"Победитель",IF(T37&gt;0.5*U37,"Призёр","Участник"))</f>
        <v>Участник</v>
      </c>
    </row>
    <row r="38" spans="1:23" x14ac:dyDescent="0.35">
      <c r="A38" s="28">
        <v>31</v>
      </c>
      <c r="B38" s="52" t="s">
        <v>32</v>
      </c>
      <c r="C38" s="53" t="s">
        <v>321</v>
      </c>
      <c r="D38" s="53" t="s">
        <v>322</v>
      </c>
      <c r="E38" s="53" t="s">
        <v>212</v>
      </c>
      <c r="F38" s="31" t="str">
        <f t="shared" si="1"/>
        <v>Н</v>
      </c>
      <c r="G38" s="31" t="str">
        <f t="shared" si="2"/>
        <v>С</v>
      </c>
      <c r="H38" s="31" t="str">
        <f t="shared" si="3"/>
        <v>Д</v>
      </c>
      <c r="I38" s="52">
        <v>760189</v>
      </c>
      <c r="J38" s="54">
        <v>5</v>
      </c>
      <c r="K38" s="52" t="s">
        <v>323</v>
      </c>
      <c r="L38" s="56" t="s">
        <v>17</v>
      </c>
      <c r="M38" s="56">
        <v>5</v>
      </c>
      <c r="N38" s="56">
        <v>3</v>
      </c>
      <c r="O38" s="56">
        <v>2</v>
      </c>
      <c r="P38" s="56">
        <v>0</v>
      </c>
      <c r="Q38" s="56">
        <v>0</v>
      </c>
      <c r="R38" s="56"/>
      <c r="S38" s="56"/>
      <c r="T38" s="38">
        <f>SUM(M38:S38)</f>
        <v>10</v>
      </c>
      <c r="U38" s="39">
        <v>100</v>
      </c>
      <c r="V38" s="55">
        <f>T38/U38</f>
        <v>0.1</v>
      </c>
      <c r="W38" s="41" t="str">
        <f>IF(T38&gt;0.75*U38, "Победитель", IF(T38&gt;0.5*U38, "Призёр", "Участник"))</f>
        <v>Участник</v>
      </c>
    </row>
    <row r="39" spans="1:23" x14ac:dyDescent="0.35">
      <c r="A39" s="28">
        <v>32</v>
      </c>
      <c r="B39" s="37" t="s">
        <v>32</v>
      </c>
      <c r="C39" s="45" t="s">
        <v>542</v>
      </c>
      <c r="D39" s="45" t="s">
        <v>474</v>
      </c>
      <c r="E39" s="45" t="s">
        <v>345</v>
      </c>
      <c r="F39" s="31" t="str">
        <f t="shared" si="1"/>
        <v>А</v>
      </c>
      <c r="G39" s="31" t="str">
        <f t="shared" si="2"/>
        <v>В</v>
      </c>
      <c r="H39" s="31" t="str">
        <f t="shared" si="3"/>
        <v>В</v>
      </c>
      <c r="I39" s="46">
        <v>760188</v>
      </c>
      <c r="J39" s="47">
        <v>5</v>
      </c>
      <c r="K39" s="37" t="s">
        <v>543</v>
      </c>
      <c r="L39" s="48" t="s">
        <v>17</v>
      </c>
      <c r="M39" s="37">
        <v>8</v>
      </c>
      <c r="N39" s="37">
        <v>0</v>
      </c>
      <c r="O39" s="37">
        <v>0</v>
      </c>
      <c r="P39" s="37">
        <v>0</v>
      </c>
      <c r="Q39" s="37">
        <v>0</v>
      </c>
      <c r="R39" s="37"/>
      <c r="S39" s="37"/>
      <c r="T39" s="38">
        <f>SUM(M39:S39)</f>
        <v>8</v>
      </c>
      <c r="U39" s="39">
        <v>100</v>
      </c>
      <c r="V39" s="49">
        <f>T39/U39</f>
        <v>0.08</v>
      </c>
      <c r="W39" s="41" t="str">
        <f>IF(T39&gt;0.75*U39,"Победитель",IF(T39&gt;0.5*U39,"Призёр","Участник"))</f>
        <v>Участник</v>
      </c>
    </row>
    <row r="40" spans="1:23" x14ac:dyDescent="0.35">
      <c r="A40" s="28">
        <v>33</v>
      </c>
      <c r="B40" s="37" t="s">
        <v>32</v>
      </c>
      <c r="C40" s="45" t="s">
        <v>579</v>
      </c>
      <c r="D40" s="45" t="s">
        <v>580</v>
      </c>
      <c r="E40" s="45" t="s">
        <v>581</v>
      </c>
      <c r="F40" s="31" t="str">
        <f t="shared" si="1"/>
        <v>К</v>
      </c>
      <c r="G40" s="31" t="str">
        <f t="shared" si="2"/>
        <v>К</v>
      </c>
      <c r="H40" s="31" t="str">
        <f t="shared" si="3"/>
        <v>Э</v>
      </c>
      <c r="I40" s="46">
        <v>760188</v>
      </c>
      <c r="J40" s="47">
        <v>5</v>
      </c>
      <c r="K40" s="37" t="s">
        <v>582</v>
      </c>
      <c r="L40" s="48" t="s">
        <v>17</v>
      </c>
      <c r="M40" s="37">
        <v>8</v>
      </c>
      <c r="N40" s="37">
        <v>0</v>
      </c>
      <c r="O40" s="37">
        <v>0</v>
      </c>
      <c r="P40" s="37">
        <v>0</v>
      </c>
      <c r="Q40" s="37">
        <v>0</v>
      </c>
      <c r="R40" s="37"/>
      <c r="S40" s="37"/>
      <c r="T40" s="38">
        <f>SUM(M40:S40)</f>
        <v>8</v>
      </c>
      <c r="U40" s="39">
        <v>100</v>
      </c>
      <c r="V40" s="49">
        <f>T40/U40</f>
        <v>0.08</v>
      </c>
      <c r="W40" s="41" t="str">
        <f>IF(T40&gt;0.75*U40,"Победитель",IF(T40&gt;0.5*U40,"Призёр","Участник"))</f>
        <v>Участник</v>
      </c>
    </row>
    <row r="41" spans="1:23" x14ac:dyDescent="0.35">
      <c r="A41" s="28">
        <v>34</v>
      </c>
      <c r="B41" s="52" t="s">
        <v>32</v>
      </c>
      <c r="C41" s="53" t="s">
        <v>318</v>
      </c>
      <c r="D41" s="53" t="s">
        <v>319</v>
      </c>
      <c r="E41" s="53" t="s">
        <v>258</v>
      </c>
      <c r="F41" s="31" t="str">
        <f t="shared" si="1"/>
        <v>Б</v>
      </c>
      <c r="G41" s="31" t="str">
        <f t="shared" si="2"/>
        <v>А</v>
      </c>
      <c r="H41" s="31" t="str">
        <f t="shared" si="3"/>
        <v>И</v>
      </c>
      <c r="I41" s="52">
        <v>760189</v>
      </c>
      <c r="J41" s="54">
        <v>5</v>
      </c>
      <c r="K41" s="52" t="s">
        <v>320</v>
      </c>
      <c r="L41" s="56" t="s">
        <v>17</v>
      </c>
      <c r="M41" s="52">
        <v>4</v>
      </c>
      <c r="N41" s="52">
        <v>3</v>
      </c>
      <c r="O41" s="52">
        <v>0</v>
      </c>
      <c r="P41" s="52">
        <v>0</v>
      </c>
      <c r="Q41" s="52">
        <v>0</v>
      </c>
      <c r="R41" s="52"/>
      <c r="S41" s="52"/>
      <c r="T41" s="38">
        <f>SUM(M41:S41)</f>
        <v>7</v>
      </c>
      <c r="U41" s="39">
        <v>100</v>
      </c>
      <c r="V41" s="55">
        <f>T41/U41</f>
        <v>7.0000000000000007E-2</v>
      </c>
      <c r="W41" s="41" t="str">
        <f>IF(T41&gt;0.75*U41, "Победитель", IF(T41&gt;0.5*U41, "Призёр", "Участник"))</f>
        <v>Участник</v>
      </c>
    </row>
    <row r="42" spans="1:23" x14ac:dyDescent="0.35">
      <c r="A42" s="28">
        <v>35</v>
      </c>
      <c r="B42" s="37" t="s">
        <v>33</v>
      </c>
      <c r="C42" s="45" t="s">
        <v>273</v>
      </c>
      <c r="D42" s="45" t="s">
        <v>666</v>
      </c>
      <c r="E42" s="45" t="s">
        <v>667</v>
      </c>
      <c r="F42" s="31" t="str">
        <f t="shared" si="1"/>
        <v>В</v>
      </c>
      <c r="G42" s="31" t="str">
        <f t="shared" si="2"/>
        <v>А</v>
      </c>
      <c r="H42" s="31" t="str">
        <f t="shared" si="3"/>
        <v>Э</v>
      </c>
      <c r="I42" s="37">
        <v>763121</v>
      </c>
      <c r="J42" s="47">
        <v>5</v>
      </c>
      <c r="K42" s="37" t="s">
        <v>503</v>
      </c>
      <c r="L42" s="37" t="s">
        <v>17</v>
      </c>
      <c r="M42" s="37">
        <v>6</v>
      </c>
      <c r="N42" s="37">
        <v>1</v>
      </c>
      <c r="O42" s="37"/>
      <c r="P42" s="37"/>
      <c r="Q42" s="37"/>
      <c r="R42" s="37"/>
      <c r="S42" s="37"/>
      <c r="T42" s="38">
        <f>SUM(M42:S42)</f>
        <v>7</v>
      </c>
      <c r="U42" s="39">
        <v>100</v>
      </c>
      <c r="V42" s="49">
        <f>T42/U42</f>
        <v>7.0000000000000007E-2</v>
      </c>
      <c r="W42" s="41" t="str">
        <f>IF(T42&gt;75%*U42,"Победитель",IF(T42&gt;50%*U42,"Призёр","Участник"))</f>
        <v>Участник</v>
      </c>
    </row>
    <row r="43" spans="1:23" x14ac:dyDescent="0.35">
      <c r="A43" s="28">
        <v>36</v>
      </c>
      <c r="B43" s="37" t="s">
        <v>33</v>
      </c>
      <c r="C43" s="45" t="s">
        <v>544</v>
      </c>
      <c r="D43" s="45" t="s">
        <v>268</v>
      </c>
      <c r="E43" s="45" t="s">
        <v>547</v>
      </c>
      <c r="F43" s="31" t="str">
        <f t="shared" si="1"/>
        <v>А</v>
      </c>
      <c r="G43" s="31" t="str">
        <f t="shared" si="2"/>
        <v>А</v>
      </c>
      <c r="H43" s="31" t="str">
        <f t="shared" si="3"/>
        <v>Г</v>
      </c>
      <c r="I43" s="46">
        <v>760188</v>
      </c>
      <c r="J43" s="47">
        <v>5</v>
      </c>
      <c r="K43" s="37" t="s">
        <v>548</v>
      </c>
      <c r="L43" s="48" t="s">
        <v>17</v>
      </c>
      <c r="M43" s="37">
        <v>2</v>
      </c>
      <c r="N43" s="37">
        <v>2</v>
      </c>
      <c r="O43" s="37">
        <v>0</v>
      </c>
      <c r="P43" s="37">
        <v>2</v>
      </c>
      <c r="Q43" s="37">
        <v>0</v>
      </c>
      <c r="R43" s="37"/>
      <c r="S43" s="37"/>
      <c r="T43" s="38">
        <f>SUM(M43:S43)</f>
        <v>6</v>
      </c>
      <c r="U43" s="39">
        <v>100</v>
      </c>
      <c r="V43" s="49">
        <f>T43/U43</f>
        <v>0.06</v>
      </c>
      <c r="W43" s="41" t="str">
        <f>IF(T43&gt;0.75*U43,"Победитель",IF(T43&gt;0.5*U43,"Призёр","Участник"))</f>
        <v>Участник</v>
      </c>
    </row>
    <row r="44" spans="1:23" x14ac:dyDescent="0.35">
      <c r="A44" s="28">
        <v>37</v>
      </c>
      <c r="B44" s="37" t="s">
        <v>33</v>
      </c>
      <c r="C44" s="45" t="s">
        <v>585</v>
      </c>
      <c r="D44" s="45" t="s">
        <v>478</v>
      </c>
      <c r="E44" s="45" t="s">
        <v>52</v>
      </c>
      <c r="F44" s="31" t="str">
        <f t="shared" si="1"/>
        <v>М</v>
      </c>
      <c r="G44" s="31" t="str">
        <f t="shared" si="2"/>
        <v>И</v>
      </c>
      <c r="H44" s="31" t="str">
        <f t="shared" si="3"/>
        <v>А</v>
      </c>
      <c r="I44" s="46">
        <v>760188</v>
      </c>
      <c r="J44" s="47">
        <v>5</v>
      </c>
      <c r="K44" s="37" t="s">
        <v>586</v>
      </c>
      <c r="L44" s="48" t="s">
        <v>17</v>
      </c>
      <c r="M44" s="37">
        <v>4</v>
      </c>
      <c r="N44" s="37">
        <v>1</v>
      </c>
      <c r="O44" s="37">
        <v>0</v>
      </c>
      <c r="P44" s="37">
        <v>0</v>
      </c>
      <c r="Q44" s="37">
        <v>0</v>
      </c>
      <c r="R44" s="37"/>
      <c r="S44" s="37"/>
      <c r="T44" s="38">
        <f>SUM(M44:S44)</f>
        <v>5</v>
      </c>
      <c r="U44" s="39">
        <v>100</v>
      </c>
      <c r="V44" s="49">
        <f>T44/U44</f>
        <v>0.05</v>
      </c>
      <c r="W44" s="41" t="str">
        <f>IF(T44&gt;0.75*U44,"Победитель",IF(T44&gt;0.5*U44,"Призёр","Участник"))</f>
        <v>Участник</v>
      </c>
    </row>
    <row r="45" spans="1:23" x14ac:dyDescent="0.35">
      <c r="A45" s="28">
        <v>38</v>
      </c>
      <c r="B45" s="37" t="s">
        <v>33</v>
      </c>
      <c r="C45" s="45" t="s">
        <v>603</v>
      </c>
      <c r="D45" s="45" t="s">
        <v>51</v>
      </c>
      <c r="E45" s="45" t="s">
        <v>50</v>
      </c>
      <c r="F45" s="31" t="str">
        <f t="shared" si="1"/>
        <v>Ш</v>
      </c>
      <c r="G45" s="31" t="str">
        <f t="shared" si="2"/>
        <v>Н</v>
      </c>
      <c r="H45" s="31" t="str">
        <f t="shared" si="3"/>
        <v>Д</v>
      </c>
      <c r="I45" s="46">
        <v>760188</v>
      </c>
      <c r="J45" s="47">
        <v>5</v>
      </c>
      <c r="K45" s="37" t="s">
        <v>604</v>
      </c>
      <c r="L45" s="48" t="s">
        <v>17</v>
      </c>
      <c r="M45" s="37">
        <v>4</v>
      </c>
      <c r="N45" s="37">
        <v>1</v>
      </c>
      <c r="O45" s="37">
        <v>0</v>
      </c>
      <c r="P45" s="37">
        <v>0</v>
      </c>
      <c r="Q45" s="37">
        <v>0</v>
      </c>
      <c r="R45" s="37"/>
      <c r="S45" s="37"/>
      <c r="T45" s="38">
        <f>SUM(M45:S45)</f>
        <v>5</v>
      </c>
      <c r="U45" s="39">
        <v>100</v>
      </c>
      <c r="V45" s="49">
        <f>T45/U45</f>
        <v>0.05</v>
      </c>
      <c r="W45" s="41" t="str">
        <f>IF(T45&gt;0.75*U45,"Победитель",IF(T45&gt;0.5*U45,"Призёр","Участник"))</f>
        <v>Участник</v>
      </c>
    </row>
    <row r="46" spans="1:23" x14ac:dyDescent="0.35">
      <c r="A46" s="28">
        <v>39</v>
      </c>
      <c r="B46" s="37" t="s">
        <v>33</v>
      </c>
      <c r="C46" s="45" t="s">
        <v>680</v>
      </c>
      <c r="D46" s="45" t="s">
        <v>681</v>
      </c>
      <c r="E46" s="45" t="s">
        <v>682</v>
      </c>
      <c r="F46" s="31" t="str">
        <f t="shared" si="1"/>
        <v>Ч</v>
      </c>
      <c r="G46" s="31" t="str">
        <f t="shared" si="2"/>
        <v>Д</v>
      </c>
      <c r="H46" s="31" t="str">
        <f t="shared" si="3"/>
        <v>Г</v>
      </c>
      <c r="I46" s="37">
        <v>763121</v>
      </c>
      <c r="J46" s="47">
        <v>6</v>
      </c>
      <c r="K46" s="37" t="s">
        <v>434</v>
      </c>
      <c r="L46" s="37" t="s">
        <v>17</v>
      </c>
      <c r="M46" s="37">
        <v>14</v>
      </c>
      <c r="N46" s="37">
        <v>25</v>
      </c>
      <c r="O46" s="37"/>
      <c r="P46" s="37"/>
      <c r="Q46" s="37"/>
      <c r="R46" s="37"/>
      <c r="S46" s="37"/>
      <c r="T46" s="38">
        <f>SUM(M46:S46)</f>
        <v>39</v>
      </c>
      <c r="U46" s="39">
        <v>100</v>
      </c>
      <c r="V46" s="49">
        <f>T46/U46</f>
        <v>0.39</v>
      </c>
      <c r="W46" s="41" t="str">
        <f>IF(T46&gt;75%*U46,"Победитель",IF(T46&gt;50%*U46,"Призёр","Участник"))</f>
        <v>Участник</v>
      </c>
    </row>
    <row r="47" spans="1:23" x14ac:dyDescent="0.35">
      <c r="A47" s="28">
        <v>40</v>
      </c>
      <c r="B47" s="37" t="s">
        <v>32</v>
      </c>
      <c r="C47" s="45" t="s">
        <v>773</v>
      </c>
      <c r="D47" s="45" t="s">
        <v>214</v>
      </c>
      <c r="E47" s="45" t="s">
        <v>774</v>
      </c>
      <c r="F47" s="31" t="str">
        <f t="shared" si="1"/>
        <v>Г</v>
      </c>
      <c r="G47" s="31" t="str">
        <f t="shared" si="2"/>
        <v>В</v>
      </c>
      <c r="H47" s="31" t="str">
        <f t="shared" si="3"/>
        <v>А</v>
      </c>
      <c r="I47" s="37">
        <v>760184</v>
      </c>
      <c r="J47" s="47">
        <v>6</v>
      </c>
      <c r="K47" s="37" t="s">
        <v>775</v>
      </c>
      <c r="L47" s="37" t="s">
        <v>17</v>
      </c>
      <c r="M47" s="37">
        <v>3</v>
      </c>
      <c r="N47" s="37">
        <v>0</v>
      </c>
      <c r="O47" s="37">
        <v>9</v>
      </c>
      <c r="P47" s="37">
        <v>10</v>
      </c>
      <c r="Q47" s="37">
        <v>14</v>
      </c>
      <c r="R47" s="37"/>
      <c r="S47" s="37"/>
      <c r="T47" s="38">
        <f>SUM(M47:S47)</f>
        <v>36</v>
      </c>
      <c r="U47" s="39">
        <v>100</v>
      </c>
      <c r="V47" s="49">
        <f>T47/U47</f>
        <v>0.36</v>
      </c>
      <c r="W47" s="41" t="str">
        <f>IF(T47&gt;75%*U47,"Победитель",IF(T47&gt;50%*U47,"Призёр","Участник"))</f>
        <v>Участник</v>
      </c>
    </row>
    <row r="48" spans="1:23" x14ac:dyDescent="0.35">
      <c r="A48" s="28">
        <v>41</v>
      </c>
      <c r="B48" s="37" t="s">
        <v>32</v>
      </c>
      <c r="C48" s="45" t="s">
        <v>776</v>
      </c>
      <c r="D48" s="45" t="s">
        <v>777</v>
      </c>
      <c r="E48" s="45" t="s">
        <v>305</v>
      </c>
      <c r="F48" s="31" t="str">
        <f t="shared" si="1"/>
        <v>Ц</v>
      </c>
      <c r="G48" s="31" t="str">
        <f t="shared" si="2"/>
        <v>Л</v>
      </c>
      <c r="H48" s="31" t="str">
        <f t="shared" si="3"/>
        <v>Е</v>
      </c>
      <c r="I48" s="37">
        <v>760184</v>
      </c>
      <c r="J48" s="47">
        <v>6</v>
      </c>
      <c r="K48" s="37" t="s">
        <v>778</v>
      </c>
      <c r="L48" s="48" t="s">
        <v>17</v>
      </c>
      <c r="M48" s="37">
        <v>2</v>
      </c>
      <c r="N48" s="37">
        <v>5</v>
      </c>
      <c r="O48" s="37">
        <v>11</v>
      </c>
      <c r="P48" s="37">
        <v>8</v>
      </c>
      <c r="Q48" s="37">
        <v>10</v>
      </c>
      <c r="R48" s="37"/>
      <c r="S48" s="37"/>
      <c r="T48" s="38">
        <f>SUM(M48:S48)</f>
        <v>36</v>
      </c>
      <c r="U48" s="39">
        <v>100</v>
      </c>
      <c r="V48" s="49">
        <f>T48/U48</f>
        <v>0.36</v>
      </c>
      <c r="W48" s="41" t="str">
        <f>IF(T48&gt;75%*U48,"Победитель",IF(T48&gt;50%*U48,"Призёр","Участник"))</f>
        <v>Участник</v>
      </c>
    </row>
    <row r="49" spans="1:23" x14ac:dyDescent="0.35">
      <c r="A49" s="28">
        <v>42</v>
      </c>
      <c r="B49" s="37" t="s">
        <v>33</v>
      </c>
      <c r="C49" s="45" t="s">
        <v>779</v>
      </c>
      <c r="D49" s="45" t="s">
        <v>780</v>
      </c>
      <c r="E49" s="45" t="s">
        <v>220</v>
      </c>
      <c r="F49" s="31" t="str">
        <f t="shared" si="1"/>
        <v>С</v>
      </c>
      <c r="G49" s="31" t="str">
        <f t="shared" si="2"/>
        <v>З</v>
      </c>
      <c r="H49" s="31" t="str">
        <f t="shared" si="3"/>
        <v>А</v>
      </c>
      <c r="I49" s="46">
        <v>760184</v>
      </c>
      <c r="J49" s="50">
        <v>6</v>
      </c>
      <c r="K49" s="51" t="s">
        <v>781</v>
      </c>
      <c r="L49" s="48" t="s">
        <v>17</v>
      </c>
      <c r="M49" s="48">
        <v>2</v>
      </c>
      <c r="N49" s="48">
        <v>5</v>
      </c>
      <c r="O49" s="48">
        <v>11</v>
      </c>
      <c r="P49" s="48">
        <v>8</v>
      </c>
      <c r="Q49" s="48">
        <v>8</v>
      </c>
      <c r="R49" s="48"/>
      <c r="S49" s="48"/>
      <c r="T49" s="38">
        <f>SUM(M49:S49)</f>
        <v>34</v>
      </c>
      <c r="U49" s="39">
        <v>100</v>
      </c>
      <c r="V49" s="49">
        <f>T49/U49</f>
        <v>0.34</v>
      </c>
      <c r="W49" s="41" t="str">
        <f>IF(T49&gt;75%*U49,"Победитель",IF(T49&gt;50%*U49,"Призёр","Участник"))</f>
        <v>Участник</v>
      </c>
    </row>
    <row r="50" spans="1:23" x14ac:dyDescent="0.35">
      <c r="A50" s="28">
        <v>43</v>
      </c>
      <c r="B50" s="37" t="s">
        <v>32</v>
      </c>
      <c r="C50" s="45" t="s">
        <v>784</v>
      </c>
      <c r="D50" s="45" t="s">
        <v>35</v>
      </c>
      <c r="E50" s="45" t="s">
        <v>785</v>
      </c>
      <c r="F50" s="31" t="str">
        <f t="shared" si="1"/>
        <v>Х</v>
      </c>
      <c r="G50" s="31" t="str">
        <f t="shared" si="2"/>
        <v>И</v>
      </c>
      <c r="H50" s="31" t="str">
        <f t="shared" si="3"/>
        <v>В</v>
      </c>
      <c r="I50" s="46">
        <v>760184</v>
      </c>
      <c r="J50" s="50">
        <v>6</v>
      </c>
      <c r="K50" s="51" t="s">
        <v>786</v>
      </c>
      <c r="L50" s="48" t="s">
        <v>17</v>
      </c>
      <c r="M50" s="48">
        <v>0</v>
      </c>
      <c r="N50" s="48">
        <v>0</v>
      </c>
      <c r="O50" s="48">
        <v>13</v>
      </c>
      <c r="P50" s="48">
        <v>4</v>
      </c>
      <c r="Q50" s="48">
        <v>16</v>
      </c>
      <c r="R50" s="48"/>
      <c r="S50" s="48"/>
      <c r="T50" s="38">
        <f>SUM(M50:S50)</f>
        <v>33</v>
      </c>
      <c r="U50" s="39">
        <v>100</v>
      </c>
      <c r="V50" s="49">
        <f>T50/U50</f>
        <v>0.33</v>
      </c>
      <c r="W50" s="41" t="str">
        <f>IF(T50&gt;75%*U50,"Победитель",IF(T50&gt;50%*U50,"Призёр","Участник"))</f>
        <v>Участник</v>
      </c>
    </row>
    <row r="51" spans="1:23" x14ac:dyDescent="0.35">
      <c r="A51" s="28">
        <v>44</v>
      </c>
      <c r="B51" s="37" t="s">
        <v>33</v>
      </c>
      <c r="C51" s="45" t="s">
        <v>782</v>
      </c>
      <c r="D51" s="45" t="s">
        <v>26</v>
      </c>
      <c r="E51" s="45" t="s">
        <v>537</v>
      </c>
      <c r="F51" s="31" t="str">
        <f t="shared" si="1"/>
        <v>С</v>
      </c>
      <c r="G51" s="31" t="str">
        <f t="shared" si="2"/>
        <v>А</v>
      </c>
      <c r="H51" s="31" t="str">
        <f t="shared" si="3"/>
        <v>А</v>
      </c>
      <c r="I51" s="46">
        <v>760184</v>
      </c>
      <c r="J51" s="50">
        <v>6</v>
      </c>
      <c r="K51" s="51" t="s">
        <v>783</v>
      </c>
      <c r="L51" s="48" t="s">
        <v>17</v>
      </c>
      <c r="M51" s="48">
        <v>2</v>
      </c>
      <c r="N51" s="48">
        <v>5</v>
      </c>
      <c r="O51" s="48">
        <v>11</v>
      </c>
      <c r="P51" s="48">
        <v>8</v>
      </c>
      <c r="Q51" s="48">
        <v>6</v>
      </c>
      <c r="R51" s="48"/>
      <c r="S51" s="48"/>
      <c r="T51" s="38">
        <f>SUM(M51:S51)</f>
        <v>32</v>
      </c>
      <c r="U51" s="39">
        <v>100</v>
      </c>
      <c r="V51" s="49">
        <f>T51/U51</f>
        <v>0.32</v>
      </c>
      <c r="W51" s="41" t="str">
        <f>IF(T51&gt;75%*U51,"Победитель",IF(T51&gt;50%*U51,"Призёр","Участник"))</f>
        <v>Участник</v>
      </c>
    </row>
    <row r="52" spans="1:23" x14ac:dyDescent="0.35">
      <c r="A52" s="28">
        <v>45</v>
      </c>
      <c r="B52" s="37" t="s">
        <v>32</v>
      </c>
      <c r="C52" s="45" t="s">
        <v>798</v>
      </c>
      <c r="D52" s="45" t="s">
        <v>80</v>
      </c>
      <c r="E52" s="45" t="s">
        <v>36</v>
      </c>
      <c r="F52" s="31" t="str">
        <f t="shared" si="1"/>
        <v>Б</v>
      </c>
      <c r="G52" s="31" t="str">
        <f t="shared" si="2"/>
        <v>А</v>
      </c>
      <c r="H52" s="31" t="str">
        <f t="shared" si="3"/>
        <v>С</v>
      </c>
      <c r="I52" s="37">
        <v>760184</v>
      </c>
      <c r="J52" s="47">
        <v>6</v>
      </c>
      <c r="K52" s="37" t="s">
        <v>799</v>
      </c>
      <c r="L52" s="37" t="s">
        <v>17</v>
      </c>
      <c r="M52" s="37">
        <v>1</v>
      </c>
      <c r="N52" s="37">
        <v>5</v>
      </c>
      <c r="O52" s="37">
        <v>13</v>
      </c>
      <c r="P52" s="37">
        <v>2</v>
      </c>
      <c r="Q52" s="37">
        <v>10</v>
      </c>
      <c r="R52" s="37"/>
      <c r="S52" s="37"/>
      <c r="T52" s="38">
        <f>SUM(M52:S52)</f>
        <v>31</v>
      </c>
      <c r="U52" s="39">
        <v>100</v>
      </c>
      <c r="V52" s="49">
        <f>T52/U52</f>
        <v>0.31</v>
      </c>
      <c r="W52" s="41" t="str">
        <f>IF(T52&gt;75%*U52,"Победитель",IF(T52&gt;50%*U52,"Призёр","Участник"))</f>
        <v>Участник</v>
      </c>
    </row>
    <row r="53" spans="1:23" x14ac:dyDescent="0.35">
      <c r="A53" s="28">
        <v>46</v>
      </c>
      <c r="B53" s="37" t="s">
        <v>32</v>
      </c>
      <c r="C53" s="45" t="s">
        <v>791</v>
      </c>
      <c r="D53" s="45" t="s">
        <v>792</v>
      </c>
      <c r="E53" s="45" t="s">
        <v>793</v>
      </c>
      <c r="F53" s="31" t="str">
        <f t="shared" si="1"/>
        <v>А</v>
      </c>
      <c r="G53" s="31" t="str">
        <f t="shared" si="2"/>
        <v>М</v>
      </c>
      <c r="H53" s="31" t="str">
        <f t="shared" si="3"/>
        <v>Н</v>
      </c>
      <c r="I53" s="37">
        <v>760184</v>
      </c>
      <c r="J53" s="47">
        <v>6</v>
      </c>
      <c r="K53" s="37" t="s">
        <v>794</v>
      </c>
      <c r="L53" s="37" t="s">
        <v>17</v>
      </c>
      <c r="M53" s="37">
        <v>1</v>
      </c>
      <c r="N53" s="37">
        <v>1</v>
      </c>
      <c r="O53" s="37">
        <v>15</v>
      </c>
      <c r="P53" s="37">
        <v>0</v>
      </c>
      <c r="Q53" s="37">
        <v>12</v>
      </c>
      <c r="R53" s="37"/>
      <c r="S53" s="37"/>
      <c r="T53" s="38">
        <f>SUM(M53:S53)</f>
        <v>29</v>
      </c>
      <c r="U53" s="39">
        <v>100</v>
      </c>
      <c r="V53" s="49">
        <f>T53/U53</f>
        <v>0.28999999999999998</v>
      </c>
      <c r="W53" s="41" t="str">
        <f>IF(T53&gt;75%*U53,"Победитель",IF(T53&gt;50%*U53,"Призёр","Участник"))</f>
        <v>Участник</v>
      </c>
    </row>
    <row r="54" spans="1:23" x14ac:dyDescent="0.35">
      <c r="A54" s="28">
        <v>47</v>
      </c>
      <c r="B54" s="57" t="s">
        <v>33</v>
      </c>
      <c r="C54" s="58" t="s">
        <v>787</v>
      </c>
      <c r="D54" s="58" t="s">
        <v>788</v>
      </c>
      <c r="E54" s="58" t="s">
        <v>789</v>
      </c>
      <c r="F54" s="31" t="str">
        <f t="shared" si="1"/>
        <v>А</v>
      </c>
      <c r="G54" s="31" t="str">
        <f t="shared" si="2"/>
        <v>Г</v>
      </c>
      <c r="H54" s="31" t="str">
        <f t="shared" si="3"/>
        <v>Г</v>
      </c>
      <c r="I54" s="57">
        <v>760184</v>
      </c>
      <c r="J54" s="59">
        <v>6</v>
      </c>
      <c r="K54" s="57" t="s">
        <v>790</v>
      </c>
      <c r="L54" s="48" t="s">
        <v>17</v>
      </c>
      <c r="M54" s="37">
        <v>1</v>
      </c>
      <c r="N54" s="37">
        <v>1</v>
      </c>
      <c r="O54" s="37">
        <v>11</v>
      </c>
      <c r="P54" s="37">
        <v>4</v>
      </c>
      <c r="Q54" s="37">
        <v>12</v>
      </c>
      <c r="R54" s="37"/>
      <c r="S54" s="37"/>
      <c r="T54" s="38">
        <f>SUM(M54:S54)</f>
        <v>29</v>
      </c>
      <c r="U54" s="39">
        <v>100</v>
      </c>
      <c r="V54" s="49">
        <f>T54/U54</f>
        <v>0.28999999999999998</v>
      </c>
      <c r="W54" s="41" t="str">
        <f>IF(T54&gt;75%*U54,"Победитель",IF(T54&gt;50%*U54,"Призёр","Участник"))</f>
        <v>Участник</v>
      </c>
    </row>
    <row r="55" spans="1:23" x14ac:dyDescent="0.35">
      <c r="A55" s="28">
        <v>48</v>
      </c>
      <c r="B55" s="37" t="s">
        <v>32</v>
      </c>
      <c r="C55" s="45" t="s">
        <v>795</v>
      </c>
      <c r="D55" s="45" t="s">
        <v>796</v>
      </c>
      <c r="E55" s="45" t="s">
        <v>212</v>
      </c>
      <c r="F55" s="31" t="str">
        <f t="shared" si="1"/>
        <v>Б</v>
      </c>
      <c r="G55" s="31" t="str">
        <f t="shared" si="2"/>
        <v>Л</v>
      </c>
      <c r="H55" s="31" t="str">
        <f t="shared" si="3"/>
        <v>Д</v>
      </c>
      <c r="I55" s="37">
        <v>760184</v>
      </c>
      <c r="J55" s="47">
        <v>6</v>
      </c>
      <c r="K55" s="37" t="s">
        <v>797</v>
      </c>
      <c r="L55" s="37" t="s">
        <v>17</v>
      </c>
      <c r="M55" s="37">
        <v>1</v>
      </c>
      <c r="N55" s="37">
        <v>1</v>
      </c>
      <c r="O55" s="37">
        <v>11</v>
      </c>
      <c r="P55" s="37">
        <v>4</v>
      </c>
      <c r="Q55" s="37">
        <v>12</v>
      </c>
      <c r="R55" s="37"/>
      <c r="S55" s="37"/>
      <c r="T55" s="38">
        <f>SUM(M55:S55)</f>
        <v>29</v>
      </c>
      <c r="U55" s="39">
        <v>100</v>
      </c>
      <c r="V55" s="49">
        <f>T55/U55</f>
        <v>0.28999999999999998</v>
      </c>
      <c r="W55" s="41" t="str">
        <f>IF(T55&gt;75%*U55,"Победитель",IF(T55&gt;50%*U55,"Призёр","Участник"))</f>
        <v>Участник</v>
      </c>
    </row>
    <row r="56" spans="1:23" x14ac:dyDescent="0.35">
      <c r="A56" s="28">
        <v>49</v>
      </c>
      <c r="B56" s="37" t="s">
        <v>32</v>
      </c>
      <c r="C56" s="45" t="s">
        <v>507</v>
      </c>
      <c r="D56" s="45" t="s">
        <v>508</v>
      </c>
      <c r="E56" s="45" t="s">
        <v>509</v>
      </c>
      <c r="F56" s="31" t="str">
        <f t="shared" si="1"/>
        <v>А</v>
      </c>
      <c r="G56" s="31" t="str">
        <f t="shared" si="2"/>
        <v>З</v>
      </c>
      <c r="H56" s="31" t="str">
        <f t="shared" si="3"/>
        <v>У</v>
      </c>
      <c r="I56" s="37">
        <v>766033</v>
      </c>
      <c r="J56" s="50">
        <v>6</v>
      </c>
      <c r="K56" s="51" t="s">
        <v>434</v>
      </c>
      <c r="L56" s="48" t="s">
        <v>17</v>
      </c>
      <c r="M56" s="48">
        <v>6</v>
      </c>
      <c r="N56" s="48">
        <v>3</v>
      </c>
      <c r="O56" s="48">
        <v>5</v>
      </c>
      <c r="P56" s="48">
        <v>6</v>
      </c>
      <c r="Q56" s="48">
        <v>8</v>
      </c>
      <c r="R56" s="48"/>
      <c r="S56" s="48"/>
      <c r="T56" s="38">
        <f>SUM(M56:S56)</f>
        <v>28</v>
      </c>
      <c r="U56" s="39">
        <v>100</v>
      </c>
      <c r="V56" s="49">
        <f>T56/U56</f>
        <v>0.28000000000000003</v>
      </c>
      <c r="W56" s="41" t="str">
        <f>IF(T56&gt;75%*U56,"Победитель",IF(T56&gt;50%*U56,"Призёр","Участник"))</f>
        <v>Участник</v>
      </c>
    </row>
    <row r="57" spans="1:23" x14ac:dyDescent="0.35">
      <c r="A57" s="28">
        <v>50</v>
      </c>
      <c r="B57" s="37" t="s">
        <v>32</v>
      </c>
      <c r="C57" s="45" t="s">
        <v>510</v>
      </c>
      <c r="D57" s="45" t="s">
        <v>38</v>
      </c>
      <c r="E57" s="45" t="s">
        <v>60</v>
      </c>
      <c r="F57" s="31" t="str">
        <f t="shared" si="1"/>
        <v>Д</v>
      </c>
      <c r="G57" s="31" t="str">
        <f t="shared" si="2"/>
        <v>Е</v>
      </c>
      <c r="H57" s="31" t="str">
        <f t="shared" si="3"/>
        <v>Н</v>
      </c>
      <c r="I57" s="37">
        <v>766033</v>
      </c>
      <c r="J57" s="50">
        <v>6</v>
      </c>
      <c r="K57" s="51" t="s">
        <v>511</v>
      </c>
      <c r="L57" s="48" t="s">
        <v>17</v>
      </c>
      <c r="M57" s="48">
        <v>5</v>
      </c>
      <c r="N57" s="48">
        <v>3</v>
      </c>
      <c r="O57" s="48">
        <v>5</v>
      </c>
      <c r="P57" s="48">
        <v>6</v>
      </c>
      <c r="Q57" s="48">
        <v>8</v>
      </c>
      <c r="R57" s="48"/>
      <c r="S57" s="48"/>
      <c r="T57" s="38">
        <f>SUM(M57:S57)</f>
        <v>27</v>
      </c>
      <c r="U57" s="39">
        <v>100</v>
      </c>
      <c r="V57" s="49">
        <f>T57/U57</f>
        <v>0.27</v>
      </c>
      <c r="W57" s="41" t="str">
        <f>IF(T57&gt;75%*U57,"Победитель",IF(T57&gt;50%*U57,"Призёр","Участник"))</f>
        <v>Участник</v>
      </c>
    </row>
    <row r="58" spans="1:23" x14ac:dyDescent="0.35">
      <c r="A58" s="28">
        <v>51</v>
      </c>
      <c r="B58" s="37" t="s">
        <v>33</v>
      </c>
      <c r="C58" s="45" t="s">
        <v>756</v>
      </c>
      <c r="D58" s="45" t="s">
        <v>522</v>
      </c>
      <c r="E58" s="45" t="s">
        <v>757</v>
      </c>
      <c r="F58" s="31" t="str">
        <f t="shared" si="1"/>
        <v>К</v>
      </c>
      <c r="G58" s="31" t="str">
        <f t="shared" si="2"/>
        <v>Г</v>
      </c>
      <c r="H58" s="31" t="str">
        <f t="shared" si="3"/>
        <v>Р</v>
      </c>
      <c r="I58" s="37">
        <v>761312</v>
      </c>
      <c r="J58" s="47">
        <v>6</v>
      </c>
      <c r="K58" s="37" t="s">
        <v>511</v>
      </c>
      <c r="L58" s="37" t="s">
        <v>17</v>
      </c>
      <c r="M58" s="37"/>
      <c r="N58" s="37"/>
      <c r="O58" s="37"/>
      <c r="P58" s="37"/>
      <c r="Q58" s="37"/>
      <c r="R58" s="37"/>
      <c r="S58" s="37"/>
      <c r="T58" s="38">
        <v>27</v>
      </c>
      <c r="U58" s="39">
        <v>100</v>
      </c>
      <c r="V58" s="49">
        <f>T58/U58</f>
        <v>0.27</v>
      </c>
      <c r="W58" s="41" t="str">
        <f>IF(T58&gt;75%*U58,"Победитель",IF(T58&gt;50%*U58,"Призёр","Участник"))</f>
        <v>Участник</v>
      </c>
    </row>
    <row r="59" spans="1:23" x14ac:dyDescent="0.35">
      <c r="A59" s="28">
        <v>52</v>
      </c>
      <c r="B59" s="37" t="s">
        <v>32</v>
      </c>
      <c r="C59" s="45" t="s">
        <v>800</v>
      </c>
      <c r="D59" s="45" t="s">
        <v>105</v>
      </c>
      <c r="E59" s="45" t="s">
        <v>364</v>
      </c>
      <c r="F59" s="31" t="str">
        <f t="shared" si="1"/>
        <v>М</v>
      </c>
      <c r="G59" s="31" t="str">
        <f t="shared" si="2"/>
        <v>П</v>
      </c>
      <c r="H59" s="31" t="str">
        <f t="shared" si="3"/>
        <v>Ю</v>
      </c>
      <c r="I59" s="37">
        <v>760184</v>
      </c>
      <c r="J59" s="47">
        <v>6</v>
      </c>
      <c r="K59" s="37" t="s">
        <v>801</v>
      </c>
      <c r="L59" s="37" t="s">
        <v>17</v>
      </c>
      <c r="M59" s="37">
        <v>1</v>
      </c>
      <c r="N59" s="37">
        <v>1</v>
      </c>
      <c r="O59" s="37">
        <v>14</v>
      </c>
      <c r="P59" s="37">
        <v>0</v>
      </c>
      <c r="Q59" s="37">
        <v>8</v>
      </c>
      <c r="R59" s="37"/>
      <c r="S59" s="37"/>
      <c r="T59" s="38">
        <f>SUM(M59:S59)</f>
        <v>24</v>
      </c>
      <c r="U59" s="39">
        <v>100</v>
      </c>
      <c r="V59" s="49">
        <f>T59/U59</f>
        <v>0.24</v>
      </c>
      <c r="W59" s="41" t="str">
        <f>IF(T59&gt;75%*U59,"Победитель",IF(T59&gt;50%*U59,"Призёр","Участник"))</f>
        <v>Участник</v>
      </c>
    </row>
    <row r="60" spans="1:23" x14ac:dyDescent="0.35">
      <c r="A60" s="28">
        <v>53</v>
      </c>
      <c r="B60" s="37" t="s">
        <v>32</v>
      </c>
      <c r="C60" s="45" t="s">
        <v>678</v>
      </c>
      <c r="D60" s="45" t="s">
        <v>38</v>
      </c>
      <c r="E60" s="45" t="s">
        <v>73</v>
      </c>
      <c r="F60" s="31" t="str">
        <f t="shared" si="1"/>
        <v>Л</v>
      </c>
      <c r="G60" s="31" t="str">
        <f t="shared" si="2"/>
        <v>Е</v>
      </c>
      <c r="H60" s="31" t="str">
        <f t="shared" si="3"/>
        <v>А</v>
      </c>
      <c r="I60" s="37">
        <v>763121</v>
      </c>
      <c r="J60" s="47">
        <v>6</v>
      </c>
      <c r="K60" s="37" t="s">
        <v>679</v>
      </c>
      <c r="L60" s="37" t="s">
        <v>17</v>
      </c>
      <c r="M60" s="37">
        <v>2</v>
      </c>
      <c r="N60" s="37">
        <v>17</v>
      </c>
      <c r="O60" s="37"/>
      <c r="P60" s="37"/>
      <c r="Q60" s="37"/>
      <c r="R60" s="37"/>
      <c r="S60" s="37"/>
      <c r="T60" s="38">
        <f>SUM(M60:S60)</f>
        <v>19</v>
      </c>
      <c r="U60" s="39">
        <v>100</v>
      </c>
      <c r="V60" s="49">
        <f>T60/U60</f>
        <v>0.19</v>
      </c>
      <c r="W60" s="41" t="str">
        <f>IF(T60&gt;75%*U60,"Победитель",IF(T60&gt;50%*U60,"Призёр","Участник"))</f>
        <v>Участник</v>
      </c>
    </row>
    <row r="61" spans="1:23" x14ac:dyDescent="0.35">
      <c r="A61" s="28">
        <v>54</v>
      </c>
      <c r="B61" s="37" t="s">
        <v>33</v>
      </c>
      <c r="C61" s="45" t="s">
        <v>770</v>
      </c>
      <c r="D61" s="45" t="s">
        <v>45</v>
      </c>
      <c r="E61" s="45" t="s">
        <v>166</v>
      </c>
      <c r="F61" s="31" t="str">
        <f t="shared" si="1"/>
        <v>Ф</v>
      </c>
      <c r="G61" s="31" t="str">
        <f t="shared" si="2"/>
        <v>Е</v>
      </c>
      <c r="H61" s="31" t="str">
        <f t="shared" si="3"/>
        <v>К</v>
      </c>
      <c r="I61" s="37">
        <v>761312</v>
      </c>
      <c r="J61" s="47">
        <v>6</v>
      </c>
      <c r="K61" s="37" t="s">
        <v>771</v>
      </c>
      <c r="L61" s="37" t="s">
        <v>17</v>
      </c>
      <c r="M61" s="37"/>
      <c r="N61" s="37"/>
      <c r="O61" s="37"/>
      <c r="P61" s="37"/>
      <c r="Q61" s="37"/>
      <c r="R61" s="37"/>
      <c r="S61" s="37"/>
      <c r="T61" s="38">
        <v>19</v>
      </c>
      <c r="U61" s="39">
        <v>100</v>
      </c>
      <c r="V61" s="49">
        <f>T61/U61</f>
        <v>0.19</v>
      </c>
      <c r="W61" s="41" t="str">
        <f>IF(T61&gt;75%*U61,"Победитель",IF(T61&gt;50%*U61,"Призёр","Участник"))</f>
        <v>Участник</v>
      </c>
    </row>
    <row r="62" spans="1:23" s="60" customFormat="1" x14ac:dyDescent="0.35">
      <c r="A62" s="28">
        <v>55</v>
      </c>
      <c r="B62" s="29" t="s">
        <v>32</v>
      </c>
      <c r="C62" s="30" t="s">
        <v>676</v>
      </c>
      <c r="D62" s="30" t="s">
        <v>105</v>
      </c>
      <c r="E62" s="30" t="s">
        <v>73</v>
      </c>
      <c r="F62" s="31" t="str">
        <f t="shared" si="1"/>
        <v>А</v>
      </c>
      <c r="G62" s="31" t="str">
        <f t="shared" si="2"/>
        <v>П</v>
      </c>
      <c r="H62" s="31" t="str">
        <f t="shared" si="3"/>
        <v>А</v>
      </c>
      <c r="I62" s="29">
        <v>763121</v>
      </c>
      <c r="J62" s="43">
        <v>6</v>
      </c>
      <c r="K62" s="29" t="s">
        <v>677</v>
      </c>
      <c r="L62" s="29" t="s">
        <v>17</v>
      </c>
      <c r="M62" s="29">
        <v>4</v>
      </c>
      <c r="N62" s="29">
        <v>13</v>
      </c>
      <c r="O62" s="29"/>
      <c r="P62" s="29"/>
      <c r="Q62" s="29"/>
      <c r="R62" s="29"/>
      <c r="S62" s="37"/>
      <c r="T62" s="38">
        <f>SUM(M62:S62)</f>
        <v>17</v>
      </c>
      <c r="U62" s="39">
        <v>100</v>
      </c>
      <c r="V62" s="40">
        <f>T62/U62</f>
        <v>0.17</v>
      </c>
      <c r="W62" s="41" t="str">
        <f>IF(T62&gt;75%*U62,"Победитель",IF(T62&gt;50%*U62,"Призёр","Участник"))</f>
        <v>Участник</v>
      </c>
    </row>
    <row r="63" spans="1:23" s="60" customFormat="1" x14ac:dyDescent="0.35">
      <c r="A63" s="28">
        <v>56</v>
      </c>
      <c r="B63" s="61" t="s">
        <v>33</v>
      </c>
      <c r="C63" s="62" t="s">
        <v>673</v>
      </c>
      <c r="D63" s="62" t="s">
        <v>82</v>
      </c>
      <c r="E63" s="62" t="s">
        <v>83</v>
      </c>
      <c r="F63" s="31" t="str">
        <f t="shared" si="1"/>
        <v>Г</v>
      </c>
      <c r="G63" s="31" t="str">
        <f t="shared" si="2"/>
        <v>Н</v>
      </c>
      <c r="H63" s="31" t="str">
        <f t="shared" si="3"/>
        <v>И</v>
      </c>
      <c r="I63" s="61">
        <v>763121</v>
      </c>
      <c r="J63" s="63">
        <v>6</v>
      </c>
      <c r="K63" s="61" t="s">
        <v>511</v>
      </c>
      <c r="L63" s="35" t="s">
        <v>17</v>
      </c>
      <c r="M63" s="29">
        <v>8</v>
      </c>
      <c r="N63" s="29">
        <v>8</v>
      </c>
      <c r="O63" s="29"/>
      <c r="P63" s="29"/>
      <c r="Q63" s="29"/>
      <c r="R63" s="29"/>
      <c r="S63" s="37"/>
      <c r="T63" s="38">
        <f>SUM(M63:S63)</f>
        <v>16</v>
      </c>
      <c r="U63" s="39">
        <v>100</v>
      </c>
      <c r="V63" s="40">
        <f>T63/U63</f>
        <v>0.16</v>
      </c>
      <c r="W63" s="41" t="str">
        <f>IF(T63&gt;75%*U63,"Победитель",IF(T63&gt;50%*U63,"Призёр","Участник"))</f>
        <v>Участник</v>
      </c>
    </row>
    <row r="64" spans="1:23" s="42" customFormat="1" x14ac:dyDescent="0.35">
      <c r="A64" s="28">
        <v>57</v>
      </c>
      <c r="B64" s="29" t="s">
        <v>33</v>
      </c>
      <c r="C64" s="30" t="s">
        <v>758</v>
      </c>
      <c r="D64" s="30" t="s">
        <v>759</v>
      </c>
      <c r="E64" s="30" t="s">
        <v>760</v>
      </c>
      <c r="F64" s="31" t="str">
        <f t="shared" si="1"/>
        <v>У</v>
      </c>
      <c r="G64" s="31" t="str">
        <f t="shared" si="2"/>
        <v>Р</v>
      </c>
      <c r="H64" s="31" t="str">
        <f t="shared" si="3"/>
        <v>В</v>
      </c>
      <c r="I64" s="29">
        <v>761312</v>
      </c>
      <c r="J64" s="43">
        <v>6</v>
      </c>
      <c r="K64" s="29" t="s">
        <v>679</v>
      </c>
      <c r="L64" s="29" t="s">
        <v>17</v>
      </c>
      <c r="M64" s="29"/>
      <c r="N64" s="29"/>
      <c r="O64" s="29"/>
      <c r="P64" s="29"/>
      <c r="Q64" s="29"/>
      <c r="R64" s="44"/>
      <c r="S64" s="37"/>
      <c r="T64" s="38">
        <v>16</v>
      </c>
      <c r="U64" s="39">
        <v>100</v>
      </c>
      <c r="V64" s="40">
        <f>T64/U64</f>
        <v>0.16</v>
      </c>
      <c r="W64" s="41" t="str">
        <f>IF(T64&gt;75%*U64,"Победитель",IF(T64&gt;50%*U64,"Призёр","Участник"))</f>
        <v>Участник</v>
      </c>
    </row>
    <row r="65" spans="1:23" s="42" customFormat="1" x14ac:dyDescent="0.35">
      <c r="A65" s="28">
        <v>58</v>
      </c>
      <c r="B65" s="29" t="s">
        <v>33</v>
      </c>
      <c r="C65" s="30" t="s">
        <v>768</v>
      </c>
      <c r="D65" s="30" t="s">
        <v>337</v>
      </c>
      <c r="E65" s="30" t="s">
        <v>49</v>
      </c>
      <c r="F65" s="31" t="str">
        <f t="shared" si="1"/>
        <v>М</v>
      </c>
      <c r="G65" s="31" t="str">
        <f t="shared" si="2"/>
        <v>И</v>
      </c>
      <c r="H65" s="31" t="str">
        <f t="shared" si="3"/>
        <v>Н</v>
      </c>
      <c r="I65" s="29">
        <v>761312</v>
      </c>
      <c r="J65" s="43">
        <v>6</v>
      </c>
      <c r="K65" s="29" t="s">
        <v>769</v>
      </c>
      <c r="L65" s="29" t="s">
        <v>17</v>
      </c>
      <c r="M65" s="29"/>
      <c r="N65" s="29"/>
      <c r="O65" s="29"/>
      <c r="P65" s="29"/>
      <c r="Q65" s="29"/>
      <c r="R65" s="44"/>
      <c r="S65" s="37"/>
      <c r="T65" s="38">
        <v>14</v>
      </c>
      <c r="U65" s="39">
        <v>100</v>
      </c>
      <c r="V65" s="40">
        <f>T65/U65</f>
        <v>0.14000000000000001</v>
      </c>
      <c r="W65" s="41" t="str">
        <f>IF(T65&gt;75%*U65,"Победитель",IF(T65&gt;50%*U65,"Призёр","Участник"))</f>
        <v>Участник</v>
      </c>
    </row>
    <row r="66" spans="1:23" s="42" customFormat="1" x14ac:dyDescent="0.35">
      <c r="A66" s="28">
        <v>59</v>
      </c>
      <c r="B66" s="29" t="s">
        <v>33</v>
      </c>
      <c r="C66" s="30" t="s">
        <v>432</v>
      </c>
      <c r="D66" s="30" t="s">
        <v>433</v>
      </c>
      <c r="E66" s="30" t="s">
        <v>65</v>
      </c>
      <c r="F66" s="31" t="str">
        <f t="shared" si="1"/>
        <v>Н</v>
      </c>
      <c r="G66" s="31" t="str">
        <f t="shared" si="2"/>
        <v>Я</v>
      </c>
      <c r="H66" s="31" t="str">
        <f t="shared" si="3"/>
        <v>С</v>
      </c>
      <c r="I66" s="29">
        <v>763213</v>
      </c>
      <c r="J66" s="43">
        <v>6</v>
      </c>
      <c r="K66" s="29" t="s">
        <v>434</v>
      </c>
      <c r="L66" s="29" t="s">
        <v>17</v>
      </c>
      <c r="M66" s="29">
        <v>4</v>
      </c>
      <c r="N66" s="29">
        <v>8</v>
      </c>
      <c r="O66" s="29"/>
      <c r="P66" s="29"/>
      <c r="Q66" s="29"/>
      <c r="R66" s="44"/>
      <c r="S66" s="37"/>
      <c r="T66" s="38">
        <f>SUM(M66:S66)</f>
        <v>12</v>
      </c>
      <c r="U66" s="39">
        <v>100</v>
      </c>
      <c r="V66" s="40">
        <f>T66/U66</f>
        <v>0.12</v>
      </c>
      <c r="W66" s="41" t="str">
        <f>IF(T66&gt;75%*U66,"Победитель",IF(T66&gt;50%*U66,"Призёр","Участник"))</f>
        <v>Участник</v>
      </c>
    </row>
    <row r="67" spans="1:23" s="42" customFormat="1" x14ac:dyDescent="0.35">
      <c r="A67" s="28">
        <v>60</v>
      </c>
      <c r="B67" s="29" t="s">
        <v>33</v>
      </c>
      <c r="C67" s="30" t="s">
        <v>674</v>
      </c>
      <c r="D67" s="30" t="s">
        <v>195</v>
      </c>
      <c r="E67" s="30" t="s">
        <v>65</v>
      </c>
      <c r="F67" s="31" t="str">
        <f t="shared" si="1"/>
        <v>Г</v>
      </c>
      <c r="G67" s="31" t="str">
        <f t="shared" si="2"/>
        <v>Т</v>
      </c>
      <c r="H67" s="31" t="str">
        <f t="shared" si="3"/>
        <v>С</v>
      </c>
      <c r="I67" s="29">
        <v>763121</v>
      </c>
      <c r="J67" s="43">
        <v>6</v>
      </c>
      <c r="K67" s="29" t="s">
        <v>675</v>
      </c>
      <c r="L67" s="29" t="s">
        <v>17</v>
      </c>
      <c r="M67" s="29">
        <v>4</v>
      </c>
      <c r="N67" s="29">
        <v>5</v>
      </c>
      <c r="O67" s="29"/>
      <c r="P67" s="29"/>
      <c r="Q67" s="29"/>
      <c r="R67" s="44"/>
      <c r="S67" s="37"/>
      <c r="T67" s="38">
        <f>SUM(M67:S67)</f>
        <v>9</v>
      </c>
      <c r="U67" s="39">
        <v>100</v>
      </c>
      <c r="V67" s="40">
        <f>T67/U67</f>
        <v>0.09</v>
      </c>
      <c r="W67" s="41" t="str">
        <f>IF(T67&gt;75%*U67,"Победитель",IF(T67&gt;50%*U67,"Призёр","Участник"))</f>
        <v>Участник</v>
      </c>
    </row>
    <row r="68" spans="1:23" s="60" customFormat="1" x14ac:dyDescent="0.35">
      <c r="A68" s="28">
        <v>61</v>
      </c>
      <c r="B68" s="29" t="s">
        <v>32</v>
      </c>
      <c r="C68" s="30" t="s">
        <v>761</v>
      </c>
      <c r="D68" s="30" t="s">
        <v>206</v>
      </c>
      <c r="E68" s="30" t="s">
        <v>457</v>
      </c>
      <c r="F68" s="31" t="str">
        <f t="shared" si="1"/>
        <v>М</v>
      </c>
      <c r="G68" s="31" t="str">
        <f t="shared" si="2"/>
        <v>Е</v>
      </c>
      <c r="H68" s="31" t="str">
        <f t="shared" si="3"/>
        <v>В</v>
      </c>
      <c r="I68" s="29">
        <v>761312</v>
      </c>
      <c r="J68" s="43">
        <v>7</v>
      </c>
      <c r="K68" s="29" t="s">
        <v>762</v>
      </c>
      <c r="L68" s="29" t="s">
        <v>17</v>
      </c>
      <c r="M68" s="29"/>
      <c r="N68" s="29"/>
      <c r="O68" s="29"/>
      <c r="P68" s="29"/>
      <c r="Q68" s="29"/>
      <c r="R68" s="44"/>
      <c r="S68" s="37"/>
      <c r="T68" s="38">
        <v>34</v>
      </c>
      <c r="U68" s="39">
        <v>100</v>
      </c>
      <c r="V68" s="40">
        <f>T68/U68</f>
        <v>0.34</v>
      </c>
      <c r="W68" s="41" t="str">
        <f>IF(T68&gt;75%*U68,"Победитель",IF(T68&gt;50%*U68,"Призёр","Участник"))</f>
        <v>Участник</v>
      </c>
    </row>
    <row r="69" spans="1:23" s="60" customFormat="1" x14ac:dyDescent="0.35">
      <c r="A69" s="28">
        <v>62</v>
      </c>
      <c r="B69" s="29" t="s">
        <v>32</v>
      </c>
      <c r="C69" s="30" t="s">
        <v>763</v>
      </c>
      <c r="D69" s="30" t="s">
        <v>764</v>
      </c>
      <c r="E69" s="30" t="s">
        <v>765</v>
      </c>
      <c r="F69" s="31" t="str">
        <f t="shared" si="1"/>
        <v>Ч</v>
      </c>
      <c r="G69" s="31" t="str">
        <f t="shared" si="2"/>
        <v>С</v>
      </c>
      <c r="H69" s="31" t="str">
        <f t="shared" si="3"/>
        <v>Л</v>
      </c>
      <c r="I69" s="29">
        <v>761312</v>
      </c>
      <c r="J69" s="43">
        <v>7</v>
      </c>
      <c r="K69" s="29" t="s">
        <v>766</v>
      </c>
      <c r="L69" s="29" t="s">
        <v>17</v>
      </c>
      <c r="M69" s="29"/>
      <c r="N69" s="29"/>
      <c r="O69" s="29"/>
      <c r="P69" s="29"/>
      <c r="Q69" s="29"/>
      <c r="R69" s="29"/>
      <c r="S69" s="64"/>
      <c r="T69" s="38">
        <v>28</v>
      </c>
      <c r="U69" s="39">
        <v>100</v>
      </c>
      <c r="V69" s="40">
        <f>T69/U69</f>
        <v>0.28000000000000003</v>
      </c>
      <c r="W69" s="41" t="str">
        <f>IF(T69&gt;75%*U69,"Победитель",IF(T69&gt;50%*U69,"Призёр","Участник"))</f>
        <v>Участник</v>
      </c>
    </row>
    <row r="70" spans="1:23" s="60" customFormat="1" x14ac:dyDescent="0.35">
      <c r="A70" s="28">
        <v>63</v>
      </c>
      <c r="B70" s="29" t="s">
        <v>33</v>
      </c>
      <c r="C70" s="30" t="s">
        <v>684</v>
      </c>
      <c r="D70" s="30" t="s">
        <v>152</v>
      </c>
      <c r="E70" s="30" t="s">
        <v>65</v>
      </c>
      <c r="F70" s="31" t="str">
        <f t="shared" si="1"/>
        <v>С</v>
      </c>
      <c r="G70" s="31" t="str">
        <f t="shared" si="2"/>
        <v>Д</v>
      </c>
      <c r="H70" s="31" t="str">
        <f t="shared" si="3"/>
        <v>С</v>
      </c>
      <c r="I70" s="29">
        <v>763121</v>
      </c>
      <c r="J70" s="43">
        <v>7</v>
      </c>
      <c r="K70" s="29" t="s">
        <v>685</v>
      </c>
      <c r="L70" s="29" t="s">
        <v>17</v>
      </c>
      <c r="M70" s="29">
        <v>8</v>
      </c>
      <c r="N70" s="29">
        <v>7</v>
      </c>
      <c r="O70" s="29"/>
      <c r="P70" s="29"/>
      <c r="Q70" s="29"/>
      <c r="R70" s="29"/>
      <c r="S70" s="29"/>
      <c r="T70" s="38">
        <f>SUM(M70:S70)</f>
        <v>15</v>
      </c>
      <c r="U70" s="39">
        <v>100</v>
      </c>
      <c r="V70" s="40">
        <f>T70/U70</f>
        <v>0.15</v>
      </c>
      <c r="W70" s="41" t="str">
        <f>IF(T70&gt;75%*U70,"Победитель",IF(T70&gt;50%*U70,"Призёр","Участник"))</f>
        <v>Участник</v>
      </c>
    </row>
    <row r="71" spans="1:23" s="60" customFormat="1" x14ac:dyDescent="0.35">
      <c r="A71" s="28">
        <v>64</v>
      </c>
      <c r="B71" s="29" t="s">
        <v>32</v>
      </c>
      <c r="C71" s="30" t="s">
        <v>683</v>
      </c>
      <c r="D71" s="30" t="s">
        <v>35</v>
      </c>
      <c r="E71" s="30" t="s">
        <v>39</v>
      </c>
      <c r="F71" s="31" t="str">
        <f t="shared" si="1"/>
        <v>Б</v>
      </c>
      <c r="G71" s="31" t="str">
        <f t="shared" si="2"/>
        <v>И</v>
      </c>
      <c r="H71" s="31" t="str">
        <f t="shared" si="3"/>
        <v>А</v>
      </c>
      <c r="I71" s="29">
        <v>763121</v>
      </c>
      <c r="J71" s="43">
        <v>7</v>
      </c>
      <c r="K71" s="29" t="s">
        <v>514</v>
      </c>
      <c r="L71" s="29" t="s">
        <v>17</v>
      </c>
      <c r="M71" s="29">
        <v>6</v>
      </c>
      <c r="N71" s="29">
        <v>5</v>
      </c>
      <c r="O71" s="29"/>
      <c r="P71" s="29"/>
      <c r="Q71" s="29"/>
      <c r="R71" s="29"/>
      <c r="S71" s="29"/>
      <c r="T71" s="38">
        <f>SUM(M71:S71)</f>
        <v>11</v>
      </c>
      <c r="U71" s="39">
        <v>100</v>
      </c>
      <c r="V71" s="40">
        <f>T71/U71</f>
        <v>0.11</v>
      </c>
      <c r="W71" s="41" t="str">
        <f>IF(T71&gt;75%*U71,"Победитель",IF(T71&gt;50%*U71,"Призёр","Участник"))</f>
        <v>Участник</v>
      </c>
    </row>
    <row r="72" spans="1:23" s="60" customFormat="1" x14ac:dyDescent="0.35">
      <c r="A72" s="28">
        <v>65</v>
      </c>
      <c r="B72" s="29" t="s">
        <v>32</v>
      </c>
      <c r="C72" s="30" t="s">
        <v>512</v>
      </c>
      <c r="D72" s="30" t="s">
        <v>513</v>
      </c>
      <c r="E72" s="30" t="s">
        <v>364</v>
      </c>
      <c r="F72" s="31" t="str">
        <f t="shared" si="1"/>
        <v>Б</v>
      </c>
      <c r="G72" s="31" t="str">
        <f t="shared" si="2"/>
        <v>Н</v>
      </c>
      <c r="H72" s="31" t="str">
        <f t="shared" si="3"/>
        <v>Ю</v>
      </c>
      <c r="I72" s="29">
        <v>766033</v>
      </c>
      <c r="J72" s="33">
        <v>7</v>
      </c>
      <c r="K72" s="34" t="s">
        <v>514</v>
      </c>
      <c r="L72" s="35" t="s">
        <v>17</v>
      </c>
      <c r="M72" s="35">
        <v>5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/>
      <c r="T72" s="38">
        <f>SUM(M72:S72)</f>
        <v>5</v>
      </c>
      <c r="U72" s="39">
        <v>100</v>
      </c>
      <c r="V72" s="40">
        <f>T72/U72</f>
        <v>0.05</v>
      </c>
      <c r="W72" s="41" t="str">
        <f>IF(T72&gt;75%*U72,"Победитель",IF(T72&gt;50%*U72,"Призёр","Участник"))</f>
        <v>Участник</v>
      </c>
    </row>
    <row r="73" spans="1:23" s="60" customFormat="1" x14ac:dyDescent="0.35">
      <c r="A73" s="28">
        <v>66</v>
      </c>
      <c r="B73" s="29" t="s">
        <v>32</v>
      </c>
      <c r="C73" s="30" t="s">
        <v>404</v>
      </c>
      <c r="D73" s="30" t="s">
        <v>370</v>
      </c>
      <c r="E73" s="30" t="s">
        <v>305</v>
      </c>
      <c r="F73" s="31" t="str">
        <f t="shared" ref="F73:F136" si="4">LEFT(C73,1)</f>
        <v>А</v>
      </c>
      <c r="G73" s="31" t="str">
        <f t="shared" ref="G73:G136" si="5">LEFT(D73,1)</f>
        <v>Т</v>
      </c>
      <c r="H73" s="31" t="str">
        <f t="shared" ref="H73:H136" si="6">LEFT(E73,1)</f>
        <v>Е</v>
      </c>
      <c r="I73" s="29">
        <v>766105</v>
      </c>
      <c r="J73" s="43">
        <v>8</v>
      </c>
      <c r="K73" s="29" t="s">
        <v>405</v>
      </c>
      <c r="L73" s="29" t="s">
        <v>17</v>
      </c>
      <c r="M73" s="29">
        <v>38</v>
      </c>
      <c r="N73" s="29">
        <v>5</v>
      </c>
      <c r="O73" s="29">
        <v>0</v>
      </c>
      <c r="P73" s="29">
        <v>0</v>
      </c>
      <c r="Q73" s="29">
        <v>4</v>
      </c>
      <c r="R73" s="29">
        <v>20</v>
      </c>
      <c r="S73" s="29"/>
      <c r="T73" s="38">
        <f>SUM(M73:S73)</f>
        <v>67</v>
      </c>
      <c r="U73" s="39">
        <v>100</v>
      </c>
      <c r="V73" s="40">
        <f>T73/U73</f>
        <v>0.67</v>
      </c>
      <c r="W73" s="41" t="str">
        <f>IF(T73&gt;75%*U73,"Победитель",IF(T73&gt;50%*U73,"Призёр","Участник"))</f>
        <v>Призёр</v>
      </c>
    </row>
    <row r="74" spans="1:23" s="60" customFormat="1" x14ac:dyDescent="0.35">
      <c r="A74" s="28">
        <v>67</v>
      </c>
      <c r="B74" s="29" t="s">
        <v>33</v>
      </c>
      <c r="C74" s="30" t="s">
        <v>531</v>
      </c>
      <c r="D74" s="30" t="s">
        <v>140</v>
      </c>
      <c r="E74" s="30" t="s">
        <v>532</v>
      </c>
      <c r="F74" s="31" t="str">
        <f t="shared" si="4"/>
        <v>Ф</v>
      </c>
      <c r="G74" s="31" t="str">
        <f t="shared" si="5"/>
        <v>Р</v>
      </c>
      <c r="H74" s="31" t="str">
        <f t="shared" si="6"/>
        <v>И</v>
      </c>
      <c r="I74" s="32">
        <v>760188</v>
      </c>
      <c r="J74" s="33">
        <v>8</v>
      </c>
      <c r="K74" s="65" t="s">
        <v>437</v>
      </c>
      <c r="L74" s="35" t="s">
        <v>17</v>
      </c>
      <c r="M74" s="29">
        <v>5</v>
      </c>
      <c r="N74" s="29">
        <v>0</v>
      </c>
      <c r="O74" s="29">
        <v>4</v>
      </c>
      <c r="P74" s="29">
        <v>10</v>
      </c>
      <c r="Q74" s="29">
        <v>12</v>
      </c>
      <c r="R74" s="29">
        <v>32</v>
      </c>
      <c r="S74" s="29"/>
      <c r="T74" s="38">
        <f>SUM(M74:S74)</f>
        <v>63</v>
      </c>
      <c r="U74" s="39">
        <v>100</v>
      </c>
      <c r="V74" s="40">
        <f>T74/U74</f>
        <v>0.63</v>
      </c>
      <c r="W74" s="41" t="str">
        <f>IF(T74&gt;0.75*U74,"Победитель",IF(T74&gt;0.5*U74,"Призёр","Участник"))</f>
        <v>Призёр</v>
      </c>
    </row>
    <row r="75" spans="1:23" s="60" customFormat="1" x14ac:dyDescent="0.35">
      <c r="A75" s="28">
        <v>68</v>
      </c>
      <c r="B75" s="29" t="s">
        <v>32</v>
      </c>
      <c r="C75" s="30" t="s">
        <v>223</v>
      </c>
      <c r="D75" s="30" t="s">
        <v>391</v>
      </c>
      <c r="E75" s="30" t="s">
        <v>713</v>
      </c>
      <c r="F75" s="31" t="str">
        <f t="shared" si="4"/>
        <v>С</v>
      </c>
      <c r="G75" s="31" t="str">
        <f t="shared" si="5"/>
        <v>Л</v>
      </c>
      <c r="H75" s="31" t="str">
        <f t="shared" si="6"/>
        <v>Ф</v>
      </c>
      <c r="I75" s="29">
        <v>760239</v>
      </c>
      <c r="J75" s="43">
        <v>8</v>
      </c>
      <c r="K75" s="29" t="s">
        <v>437</v>
      </c>
      <c r="L75" s="29" t="s">
        <v>17</v>
      </c>
      <c r="M75" s="29">
        <v>41</v>
      </c>
      <c r="N75" s="29">
        <v>5</v>
      </c>
      <c r="O75" s="29">
        <v>5</v>
      </c>
      <c r="P75" s="29">
        <v>10</v>
      </c>
      <c r="Q75" s="29">
        <v>0</v>
      </c>
      <c r="R75" s="29"/>
      <c r="S75" s="29"/>
      <c r="T75" s="38">
        <f>SUM(M75:S75)</f>
        <v>61</v>
      </c>
      <c r="U75" s="39">
        <v>100</v>
      </c>
      <c r="V75" s="40">
        <f>T75/U75</f>
        <v>0.61</v>
      </c>
      <c r="W75" s="41" t="str">
        <f>IF(T75&gt;75%*U75,"Победитель",IF(T75&gt;50%*U75,"Призёр","Участник"))</f>
        <v>Призёр</v>
      </c>
    </row>
    <row r="76" spans="1:23" s="60" customFormat="1" x14ac:dyDescent="0.35">
      <c r="A76" s="28">
        <v>69</v>
      </c>
      <c r="B76" s="29" t="s">
        <v>33</v>
      </c>
      <c r="C76" s="30" t="s">
        <v>540</v>
      </c>
      <c r="D76" s="30" t="s">
        <v>54</v>
      </c>
      <c r="E76" s="30" t="s">
        <v>526</v>
      </c>
      <c r="F76" s="31" t="str">
        <f t="shared" si="4"/>
        <v>В</v>
      </c>
      <c r="G76" s="31" t="str">
        <f t="shared" si="5"/>
        <v>А</v>
      </c>
      <c r="H76" s="31" t="str">
        <f t="shared" si="6"/>
        <v>Р</v>
      </c>
      <c r="I76" s="32">
        <v>760188</v>
      </c>
      <c r="J76" s="43">
        <v>8</v>
      </c>
      <c r="K76" s="65" t="s">
        <v>541</v>
      </c>
      <c r="L76" s="35" t="s">
        <v>17</v>
      </c>
      <c r="M76" s="35">
        <v>5</v>
      </c>
      <c r="N76" s="35">
        <v>0</v>
      </c>
      <c r="O76" s="35">
        <v>4</v>
      </c>
      <c r="P76" s="35">
        <v>10</v>
      </c>
      <c r="Q76" s="35">
        <v>6</v>
      </c>
      <c r="R76" s="35">
        <v>34</v>
      </c>
      <c r="S76" s="35"/>
      <c r="T76" s="38">
        <f>SUM(M76:S76)</f>
        <v>59</v>
      </c>
      <c r="U76" s="39">
        <v>100</v>
      </c>
      <c r="V76" s="40">
        <f>T76/U76</f>
        <v>0.59</v>
      </c>
      <c r="W76" s="41" t="str">
        <f>IF(T76&gt;0.75*U76,"Победитель",IF(T76&gt;0.5*U76,"Призёр","Участник"))</f>
        <v>Призёр</v>
      </c>
    </row>
    <row r="77" spans="1:23" x14ac:dyDescent="0.35">
      <c r="A77" s="28">
        <v>70</v>
      </c>
      <c r="B77" s="37" t="s">
        <v>33</v>
      </c>
      <c r="C77" s="45" t="s">
        <v>538</v>
      </c>
      <c r="D77" s="45" t="s">
        <v>75</v>
      </c>
      <c r="E77" s="45" t="s">
        <v>169</v>
      </c>
      <c r="F77" s="31" t="str">
        <f t="shared" si="4"/>
        <v>З</v>
      </c>
      <c r="G77" s="31" t="str">
        <f t="shared" si="5"/>
        <v>М</v>
      </c>
      <c r="H77" s="31" t="str">
        <f t="shared" si="6"/>
        <v>М</v>
      </c>
      <c r="I77" s="46">
        <v>760188</v>
      </c>
      <c r="J77" s="47">
        <v>8</v>
      </c>
      <c r="K77" s="66" t="s">
        <v>539</v>
      </c>
      <c r="L77" s="48" t="s">
        <v>17</v>
      </c>
      <c r="M77" s="48">
        <v>5</v>
      </c>
      <c r="N77" s="48">
        <v>0</v>
      </c>
      <c r="O77" s="48">
        <v>4</v>
      </c>
      <c r="P77" s="48">
        <v>6</v>
      </c>
      <c r="Q77" s="48">
        <v>10</v>
      </c>
      <c r="R77" s="48">
        <v>32</v>
      </c>
      <c r="S77" s="48"/>
      <c r="T77" s="38">
        <f>SUM(M77:S77)</f>
        <v>57</v>
      </c>
      <c r="U77" s="39">
        <v>100</v>
      </c>
      <c r="V77" s="49">
        <f>T77/U77</f>
        <v>0.56999999999999995</v>
      </c>
      <c r="W77" s="41" t="str">
        <f>IF(T77&gt;0.75*U77,"Победитель",IF(T77&gt;0.5*U77,"Призёр","Участник"))</f>
        <v>Призёр</v>
      </c>
    </row>
    <row r="78" spans="1:23" x14ac:dyDescent="0.35">
      <c r="A78" s="28">
        <v>71</v>
      </c>
      <c r="B78" s="37" t="s">
        <v>33</v>
      </c>
      <c r="C78" s="58" t="s">
        <v>535</v>
      </c>
      <c r="D78" s="45" t="s">
        <v>536</v>
      </c>
      <c r="E78" s="45" t="s">
        <v>537</v>
      </c>
      <c r="F78" s="31" t="str">
        <f t="shared" si="4"/>
        <v>Р</v>
      </c>
      <c r="G78" s="31" t="str">
        <f t="shared" si="5"/>
        <v>Т</v>
      </c>
      <c r="H78" s="31" t="str">
        <f t="shared" si="6"/>
        <v>А</v>
      </c>
      <c r="I78" s="46">
        <v>760188</v>
      </c>
      <c r="J78" s="50">
        <v>8</v>
      </c>
      <c r="K78" s="66" t="s">
        <v>444</v>
      </c>
      <c r="L78" s="48" t="s">
        <v>17</v>
      </c>
      <c r="M78" s="48">
        <v>5</v>
      </c>
      <c r="N78" s="48">
        <v>0</v>
      </c>
      <c r="O78" s="48">
        <v>4</v>
      </c>
      <c r="P78" s="48">
        <v>6</v>
      </c>
      <c r="Q78" s="48">
        <v>8</v>
      </c>
      <c r="R78" s="48">
        <v>34</v>
      </c>
      <c r="S78" s="48"/>
      <c r="T78" s="38">
        <f>SUM(M78:S78)</f>
        <v>57</v>
      </c>
      <c r="U78" s="39">
        <v>100</v>
      </c>
      <c r="V78" s="49">
        <f>T78/U78</f>
        <v>0.56999999999999995</v>
      </c>
      <c r="W78" s="41" t="str">
        <f>IF(T78&gt;0.75*U78,"Победитель",IF(T78&gt;0.5*U78,"Призёр","Участник"))</f>
        <v>Призёр</v>
      </c>
    </row>
    <row r="79" spans="1:23" x14ac:dyDescent="0.35">
      <c r="A79" s="28">
        <v>72</v>
      </c>
      <c r="B79" s="57" t="s">
        <v>33</v>
      </c>
      <c r="C79" s="58" t="s">
        <v>533</v>
      </c>
      <c r="D79" s="58" t="s">
        <v>534</v>
      </c>
      <c r="E79" s="58" t="s">
        <v>65</v>
      </c>
      <c r="F79" s="31" t="str">
        <f t="shared" si="4"/>
        <v>Р</v>
      </c>
      <c r="G79" s="31" t="str">
        <f t="shared" si="5"/>
        <v>С</v>
      </c>
      <c r="H79" s="31" t="str">
        <f t="shared" si="6"/>
        <v>С</v>
      </c>
      <c r="I79" s="46">
        <v>760188</v>
      </c>
      <c r="J79" s="50">
        <v>8</v>
      </c>
      <c r="K79" s="66" t="s">
        <v>440</v>
      </c>
      <c r="L79" s="48" t="s">
        <v>17</v>
      </c>
      <c r="M79" s="37">
        <v>5</v>
      </c>
      <c r="N79" s="37">
        <v>0</v>
      </c>
      <c r="O79" s="37">
        <v>2</v>
      </c>
      <c r="P79" s="37">
        <v>10</v>
      </c>
      <c r="Q79" s="37">
        <v>12</v>
      </c>
      <c r="R79" s="37">
        <v>26</v>
      </c>
      <c r="S79" s="37"/>
      <c r="T79" s="38">
        <f>SUM(M79:S79)</f>
        <v>55</v>
      </c>
      <c r="U79" s="39">
        <v>100</v>
      </c>
      <c r="V79" s="49">
        <f>T79/U79</f>
        <v>0.55000000000000004</v>
      </c>
      <c r="W79" s="41" t="str">
        <f>IF(T79&gt;0.75*U79,"Победитель",IF(T79&gt;0.5*U79,"Призёр","Участник"))</f>
        <v>Призёр</v>
      </c>
    </row>
    <row r="80" spans="1:23" x14ac:dyDescent="0.35">
      <c r="A80" s="28">
        <v>73</v>
      </c>
      <c r="B80" s="37" t="s">
        <v>32</v>
      </c>
      <c r="C80" s="45" t="s">
        <v>415</v>
      </c>
      <c r="D80" s="45" t="s">
        <v>206</v>
      </c>
      <c r="E80" s="45" t="s">
        <v>212</v>
      </c>
      <c r="F80" s="31" t="str">
        <f t="shared" si="4"/>
        <v>К</v>
      </c>
      <c r="G80" s="31" t="str">
        <f t="shared" si="5"/>
        <v>Е</v>
      </c>
      <c r="H80" s="31" t="str">
        <f t="shared" si="6"/>
        <v>Д</v>
      </c>
      <c r="I80" s="46">
        <v>766105</v>
      </c>
      <c r="J80" s="50">
        <v>8</v>
      </c>
      <c r="K80" s="51" t="s">
        <v>416</v>
      </c>
      <c r="L80" s="48" t="s">
        <v>17</v>
      </c>
      <c r="M80" s="48">
        <v>36</v>
      </c>
      <c r="N80" s="48">
        <v>5</v>
      </c>
      <c r="O80" s="48">
        <v>0</v>
      </c>
      <c r="P80" s="48">
        <v>0</v>
      </c>
      <c r="Q80" s="48">
        <v>10</v>
      </c>
      <c r="R80" s="48">
        <v>2</v>
      </c>
      <c r="S80" s="48"/>
      <c r="T80" s="38">
        <f>SUM(M80:S80)</f>
        <v>53</v>
      </c>
      <c r="U80" s="39">
        <v>100</v>
      </c>
      <c r="V80" s="49">
        <f>T80/U80</f>
        <v>0.53</v>
      </c>
      <c r="W80" s="41" t="str">
        <f>IF(T80&gt;75%*U80,"Победитель",IF(T80&gt;50%*U80,"Призёр","Участник"))</f>
        <v>Призёр</v>
      </c>
    </row>
    <row r="81" spans="1:1017" x14ac:dyDescent="0.35">
      <c r="A81" s="28">
        <v>74</v>
      </c>
      <c r="B81" s="67" t="s">
        <v>33</v>
      </c>
      <c r="C81" s="68" t="s">
        <v>361</v>
      </c>
      <c r="D81" s="68" t="s">
        <v>51</v>
      </c>
      <c r="E81" s="68" t="s">
        <v>27</v>
      </c>
      <c r="F81" s="31" t="str">
        <f t="shared" si="4"/>
        <v>Б</v>
      </c>
      <c r="G81" s="31" t="str">
        <f t="shared" si="5"/>
        <v>Н</v>
      </c>
      <c r="H81" s="31" t="str">
        <f t="shared" si="6"/>
        <v>Д</v>
      </c>
      <c r="I81" s="67">
        <v>764206</v>
      </c>
      <c r="J81" s="69">
        <v>8</v>
      </c>
      <c r="K81" s="67" t="s">
        <v>362</v>
      </c>
      <c r="L81" s="67" t="s">
        <v>17</v>
      </c>
      <c r="M81" s="67">
        <v>51</v>
      </c>
      <c r="N81" s="67"/>
      <c r="O81" s="67"/>
      <c r="P81" s="67"/>
      <c r="Q81" s="67"/>
      <c r="R81" s="67"/>
      <c r="S81" s="67"/>
      <c r="T81" s="38">
        <f>SUM(M81:S81)</f>
        <v>51</v>
      </c>
      <c r="U81" s="39">
        <v>100</v>
      </c>
      <c r="V81" s="70">
        <f>T81/U81</f>
        <v>0.51</v>
      </c>
      <c r="W81" s="41" t="str">
        <f>IF(T81&gt;0.75*U81,"Победитель",IF(T81&gt;0.5*U81,"Призёр","Участник"))</f>
        <v>Призёр</v>
      </c>
    </row>
    <row r="82" spans="1:1017" x14ac:dyDescent="0.35">
      <c r="A82" s="28">
        <v>75</v>
      </c>
      <c r="B82" s="37" t="s">
        <v>33</v>
      </c>
      <c r="C82" s="45" t="s">
        <v>827</v>
      </c>
      <c r="D82" s="45" t="s">
        <v>152</v>
      </c>
      <c r="E82" s="45" t="s">
        <v>592</v>
      </c>
      <c r="F82" s="31" t="str">
        <f t="shared" si="4"/>
        <v>Е</v>
      </c>
      <c r="G82" s="31" t="str">
        <f t="shared" si="5"/>
        <v>Д</v>
      </c>
      <c r="H82" s="31" t="str">
        <f t="shared" si="6"/>
        <v>П</v>
      </c>
      <c r="I82" s="37">
        <v>760184</v>
      </c>
      <c r="J82" s="47">
        <v>8</v>
      </c>
      <c r="K82" s="37" t="s">
        <v>828</v>
      </c>
      <c r="L82" s="37" t="s">
        <v>17</v>
      </c>
      <c r="M82" s="37">
        <v>5</v>
      </c>
      <c r="N82" s="37">
        <v>0</v>
      </c>
      <c r="O82" s="37">
        <v>6</v>
      </c>
      <c r="P82" s="37">
        <v>10</v>
      </c>
      <c r="Q82" s="37">
        <v>10</v>
      </c>
      <c r="R82" s="37">
        <v>20</v>
      </c>
      <c r="S82" s="37"/>
      <c r="T82" s="38">
        <f>SUM(M82:S82)</f>
        <v>51</v>
      </c>
      <c r="U82" s="39">
        <v>100</v>
      </c>
      <c r="V82" s="49">
        <f>T82/U82</f>
        <v>0.51</v>
      </c>
      <c r="W82" s="41" t="str">
        <f>IF(T82&gt;75%*U82,"Победитель",IF(T82&gt;50%*U82,"Призёр","Участник"))</f>
        <v>Призёр</v>
      </c>
    </row>
    <row r="83" spans="1:1017" s="60" customFormat="1" x14ac:dyDescent="0.35">
      <c r="A83" s="28">
        <v>76</v>
      </c>
      <c r="B83" s="37" t="s">
        <v>32</v>
      </c>
      <c r="C83" s="45" t="s">
        <v>821</v>
      </c>
      <c r="D83" s="45" t="s">
        <v>822</v>
      </c>
      <c r="E83" s="45" t="s">
        <v>73</v>
      </c>
      <c r="F83" s="31" t="str">
        <f t="shared" si="4"/>
        <v>М</v>
      </c>
      <c r="G83" s="31" t="str">
        <f t="shared" si="5"/>
        <v>К</v>
      </c>
      <c r="H83" s="31" t="str">
        <f t="shared" si="6"/>
        <v>А</v>
      </c>
      <c r="I83" s="37">
        <v>760184</v>
      </c>
      <c r="J83" s="47">
        <v>8</v>
      </c>
      <c r="K83" s="37" t="s">
        <v>823</v>
      </c>
      <c r="L83" s="37" t="s">
        <v>17</v>
      </c>
      <c r="M83" s="37">
        <v>5</v>
      </c>
      <c r="N83" s="37">
        <v>0</v>
      </c>
      <c r="O83" s="37">
        <v>6</v>
      </c>
      <c r="P83" s="37">
        <v>10</v>
      </c>
      <c r="Q83" s="37">
        <v>8</v>
      </c>
      <c r="R83" s="37">
        <v>22</v>
      </c>
      <c r="S83" s="37"/>
      <c r="T83" s="38">
        <f>SUM(M83:S83)</f>
        <v>51</v>
      </c>
      <c r="U83" s="39">
        <v>100</v>
      </c>
      <c r="V83" s="49">
        <f>T83/U83</f>
        <v>0.51</v>
      </c>
      <c r="W83" s="41" t="str">
        <f>IF(T83&gt;75%*U83,"Победитель",IF(T83&gt;50%*U83,"Призёр","Участник"))</f>
        <v>Призёр</v>
      </c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  <c r="IW83" s="71"/>
      <c r="IX83" s="71"/>
      <c r="IY83" s="71"/>
      <c r="IZ83" s="71"/>
      <c r="JA83" s="71"/>
      <c r="JB83" s="71"/>
      <c r="JC83" s="71"/>
      <c r="JD83" s="71"/>
      <c r="JE83" s="71"/>
      <c r="JF83" s="71"/>
      <c r="JG83" s="71"/>
      <c r="JH83" s="71"/>
      <c r="JI83" s="71"/>
      <c r="JJ83" s="71"/>
      <c r="JK83" s="71"/>
      <c r="JL83" s="71"/>
      <c r="JM83" s="71"/>
      <c r="JN83" s="71"/>
      <c r="JO83" s="71"/>
      <c r="JP83" s="71"/>
      <c r="JQ83" s="71"/>
      <c r="JR83" s="71"/>
      <c r="JS83" s="71"/>
      <c r="JT83" s="71"/>
      <c r="JU83" s="71"/>
      <c r="JV83" s="71"/>
      <c r="JW83" s="71"/>
      <c r="JX83" s="71"/>
      <c r="JY83" s="71"/>
      <c r="JZ83" s="71"/>
      <c r="KA83" s="71"/>
      <c r="KB83" s="71"/>
      <c r="KC83" s="71"/>
      <c r="KD83" s="71"/>
      <c r="KE83" s="71"/>
      <c r="KF83" s="71"/>
      <c r="KG83" s="71"/>
      <c r="KH83" s="71"/>
      <c r="KI83" s="71"/>
      <c r="KJ83" s="71"/>
      <c r="KK83" s="71"/>
      <c r="KL83" s="71"/>
      <c r="KM83" s="71"/>
      <c r="KN83" s="71"/>
      <c r="KO83" s="71"/>
      <c r="KP83" s="71"/>
      <c r="KQ83" s="71"/>
      <c r="KR83" s="71"/>
      <c r="KS83" s="71"/>
      <c r="KT83" s="71"/>
      <c r="KU83" s="71"/>
      <c r="KV83" s="71"/>
      <c r="KW83" s="71"/>
      <c r="KX83" s="71"/>
      <c r="KY83" s="71"/>
      <c r="KZ83" s="71"/>
      <c r="LA83" s="71"/>
      <c r="LB83" s="71"/>
      <c r="LC83" s="71"/>
      <c r="LD83" s="71"/>
      <c r="LE83" s="71"/>
      <c r="LF83" s="71"/>
      <c r="LG83" s="71"/>
      <c r="LH83" s="71"/>
      <c r="LI83" s="71"/>
      <c r="LJ83" s="71"/>
      <c r="LK83" s="71"/>
      <c r="LL83" s="71"/>
      <c r="LM83" s="71"/>
      <c r="LN83" s="71"/>
      <c r="LO83" s="71"/>
      <c r="LP83" s="71"/>
      <c r="LQ83" s="71"/>
      <c r="LR83" s="71"/>
      <c r="LS83" s="71"/>
      <c r="LT83" s="71"/>
      <c r="LU83" s="71"/>
      <c r="LV83" s="71"/>
      <c r="LW83" s="71"/>
      <c r="LX83" s="71"/>
      <c r="LY83" s="71"/>
      <c r="LZ83" s="71"/>
      <c r="MA83" s="71"/>
      <c r="MB83" s="71"/>
      <c r="MC83" s="71"/>
      <c r="MD83" s="71"/>
      <c r="ME83" s="71"/>
      <c r="MF83" s="71"/>
      <c r="MG83" s="71"/>
      <c r="MH83" s="71"/>
      <c r="MI83" s="71"/>
      <c r="MJ83" s="71"/>
      <c r="MK83" s="71"/>
      <c r="ML83" s="71"/>
      <c r="MM83" s="71"/>
      <c r="MN83" s="71"/>
      <c r="MO83" s="71"/>
      <c r="MP83" s="71"/>
      <c r="MQ83" s="71"/>
      <c r="MR83" s="71"/>
      <c r="MS83" s="71"/>
      <c r="MT83" s="71"/>
      <c r="MU83" s="71"/>
      <c r="MV83" s="71"/>
      <c r="MW83" s="71"/>
      <c r="MX83" s="71"/>
      <c r="MY83" s="71"/>
      <c r="MZ83" s="71"/>
      <c r="NA83" s="71"/>
      <c r="NB83" s="71"/>
      <c r="NC83" s="71"/>
      <c r="ND83" s="71"/>
      <c r="NE83" s="71"/>
      <c r="NF83" s="71"/>
      <c r="NG83" s="71"/>
      <c r="NH83" s="71"/>
      <c r="NI83" s="71"/>
      <c r="NJ83" s="71"/>
      <c r="NK83" s="71"/>
      <c r="NL83" s="71"/>
      <c r="NM83" s="71"/>
      <c r="NN83" s="71"/>
      <c r="NO83" s="71"/>
      <c r="NP83" s="71"/>
      <c r="NQ83" s="71"/>
      <c r="NR83" s="71"/>
      <c r="NS83" s="71"/>
      <c r="NT83" s="71"/>
      <c r="NU83" s="71"/>
      <c r="NV83" s="71"/>
      <c r="NW83" s="71"/>
      <c r="NX83" s="71"/>
      <c r="NY83" s="71"/>
      <c r="NZ83" s="71"/>
      <c r="OA83" s="71"/>
      <c r="OB83" s="71"/>
      <c r="OC83" s="71"/>
      <c r="OD83" s="71"/>
      <c r="OE83" s="71"/>
      <c r="OF83" s="71"/>
      <c r="OG83" s="71"/>
      <c r="OH83" s="71"/>
      <c r="OI83" s="71"/>
      <c r="OJ83" s="71"/>
      <c r="OK83" s="71"/>
      <c r="OL83" s="71"/>
      <c r="OM83" s="71"/>
      <c r="ON83" s="71"/>
      <c r="OO83" s="71"/>
      <c r="OP83" s="71"/>
      <c r="OQ83" s="71"/>
      <c r="OR83" s="71"/>
      <c r="OS83" s="71"/>
      <c r="OT83" s="71"/>
      <c r="OU83" s="71"/>
      <c r="OV83" s="71"/>
      <c r="OW83" s="71"/>
      <c r="OX83" s="71"/>
      <c r="OY83" s="71"/>
      <c r="OZ83" s="71"/>
      <c r="PA83" s="71"/>
      <c r="PB83" s="71"/>
      <c r="PC83" s="71"/>
      <c r="PD83" s="71"/>
      <c r="PE83" s="71"/>
      <c r="PF83" s="71"/>
      <c r="PG83" s="71"/>
      <c r="PH83" s="71"/>
      <c r="PI83" s="71"/>
      <c r="PJ83" s="71"/>
      <c r="PK83" s="71"/>
      <c r="PL83" s="71"/>
      <c r="PM83" s="71"/>
      <c r="PN83" s="71"/>
      <c r="PO83" s="71"/>
      <c r="PP83" s="71"/>
      <c r="PQ83" s="71"/>
      <c r="PR83" s="71"/>
      <c r="PS83" s="71"/>
      <c r="PT83" s="71"/>
      <c r="PU83" s="71"/>
      <c r="PV83" s="71"/>
      <c r="PW83" s="71"/>
      <c r="PX83" s="71"/>
      <c r="PY83" s="71"/>
      <c r="PZ83" s="71"/>
      <c r="QA83" s="71"/>
      <c r="QB83" s="71"/>
      <c r="QC83" s="71"/>
      <c r="QD83" s="71"/>
      <c r="QE83" s="71"/>
      <c r="QF83" s="71"/>
      <c r="QG83" s="71"/>
      <c r="QH83" s="71"/>
      <c r="QI83" s="71"/>
      <c r="QJ83" s="71"/>
      <c r="QK83" s="71"/>
      <c r="QL83" s="71"/>
      <c r="QM83" s="71"/>
      <c r="QN83" s="71"/>
      <c r="QO83" s="71"/>
      <c r="QP83" s="71"/>
      <c r="QQ83" s="71"/>
      <c r="QR83" s="71"/>
      <c r="QS83" s="71"/>
      <c r="QT83" s="71"/>
      <c r="QU83" s="71"/>
      <c r="QV83" s="71"/>
      <c r="QW83" s="71"/>
      <c r="QX83" s="71"/>
      <c r="QY83" s="71"/>
      <c r="QZ83" s="71"/>
      <c r="RA83" s="71"/>
      <c r="RB83" s="71"/>
      <c r="RC83" s="71"/>
      <c r="RD83" s="71"/>
      <c r="RE83" s="71"/>
      <c r="RF83" s="71"/>
      <c r="RG83" s="71"/>
      <c r="RH83" s="71"/>
      <c r="RI83" s="71"/>
      <c r="RJ83" s="71"/>
      <c r="RK83" s="71"/>
      <c r="RL83" s="71"/>
      <c r="RM83" s="71"/>
      <c r="RN83" s="71"/>
      <c r="RO83" s="71"/>
      <c r="RP83" s="71"/>
      <c r="RQ83" s="71"/>
      <c r="RR83" s="71"/>
      <c r="RS83" s="71"/>
      <c r="RT83" s="71"/>
      <c r="RU83" s="71"/>
      <c r="RV83" s="71"/>
      <c r="RW83" s="71"/>
      <c r="RX83" s="71"/>
      <c r="RY83" s="71"/>
      <c r="RZ83" s="71"/>
      <c r="SA83" s="71"/>
      <c r="SB83" s="71"/>
      <c r="SC83" s="71"/>
      <c r="SD83" s="71"/>
      <c r="SE83" s="71"/>
      <c r="SF83" s="71"/>
      <c r="SG83" s="71"/>
      <c r="SH83" s="71"/>
      <c r="SI83" s="71"/>
      <c r="SJ83" s="71"/>
      <c r="SK83" s="71"/>
      <c r="SL83" s="71"/>
      <c r="SM83" s="71"/>
      <c r="SN83" s="71"/>
      <c r="SO83" s="71"/>
      <c r="SP83" s="71"/>
      <c r="SQ83" s="71"/>
      <c r="SR83" s="71"/>
      <c r="SS83" s="71"/>
      <c r="ST83" s="71"/>
      <c r="SU83" s="71"/>
      <c r="SV83" s="71"/>
      <c r="SW83" s="71"/>
      <c r="SX83" s="71"/>
      <c r="SY83" s="71"/>
      <c r="SZ83" s="71"/>
      <c r="TA83" s="71"/>
      <c r="TB83" s="71"/>
      <c r="TC83" s="71"/>
      <c r="TD83" s="71"/>
      <c r="TE83" s="71"/>
      <c r="TF83" s="71"/>
      <c r="TG83" s="71"/>
      <c r="TH83" s="71"/>
      <c r="TI83" s="71"/>
      <c r="TJ83" s="71"/>
      <c r="TK83" s="71"/>
      <c r="TL83" s="71"/>
      <c r="TM83" s="71"/>
      <c r="TN83" s="71"/>
      <c r="TO83" s="71"/>
      <c r="TP83" s="71"/>
      <c r="TQ83" s="71"/>
      <c r="TR83" s="71"/>
      <c r="TS83" s="71"/>
      <c r="TT83" s="71"/>
      <c r="TU83" s="71"/>
      <c r="TV83" s="71"/>
      <c r="TW83" s="71"/>
      <c r="TX83" s="71"/>
      <c r="TY83" s="71"/>
      <c r="TZ83" s="71"/>
      <c r="UA83" s="71"/>
      <c r="UB83" s="71"/>
      <c r="UC83" s="71"/>
      <c r="UD83" s="71"/>
      <c r="UE83" s="71"/>
      <c r="UF83" s="71"/>
      <c r="UG83" s="71"/>
      <c r="UH83" s="71"/>
      <c r="UI83" s="71"/>
      <c r="UJ83" s="71"/>
      <c r="UK83" s="71"/>
      <c r="UL83" s="71"/>
      <c r="UM83" s="71"/>
      <c r="UN83" s="71"/>
      <c r="UO83" s="71"/>
      <c r="UP83" s="71"/>
      <c r="UQ83" s="71"/>
      <c r="UR83" s="71"/>
      <c r="US83" s="71"/>
      <c r="UT83" s="71"/>
      <c r="UU83" s="71"/>
      <c r="UV83" s="71"/>
      <c r="UW83" s="71"/>
      <c r="UX83" s="71"/>
      <c r="UY83" s="71"/>
      <c r="UZ83" s="71"/>
      <c r="VA83" s="71"/>
      <c r="VB83" s="71"/>
      <c r="VC83" s="71"/>
      <c r="VD83" s="71"/>
      <c r="VE83" s="71"/>
      <c r="VF83" s="71"/>
      <c r="VG83" s="71"/>
      <c r="VH83" s="71"/>
      <c r="VI83" s="71"/>
      <c r="VJ83" s="71"/>
      <c r="VK83" s="71"/>
      <c r="VL83" s="71"/>
      <c r="VM83" s="71"/>
      <c r="VN83" s="71"/>
      <c r="VO83" s="71"/>
      <c r="VP83" s="71"/>
      <c r="VQ83" s="71"/>
      <c r="VR83" s="71"/>
      <c r="VS83" s="71"/>
      <c r="VT83" s="71"/>
      <c r="VU83" s="71"/>
      <c r="VV83" s="71"/>
      <c r="VW83" s="71"/>
      <c r="VX83" s="71"/>
      <c r="VY83" s="71"/>
      <c r="VZ83" s="71"/>
      <c r="WA83" s="71"/>
      <c r="WB83" s="71"/>
      <c r="WC83" s="71"/>
      <c r="WD83" s="71"/>
      <c r="WE83" s="71"/>
      <c r="WF83" s="71"/>
      <c r="WG83" s="71"/>
      <c r="WH83" s="71"/>
      <c r="WI83" s="71"/>
      <c r="WJ83" s="71"/>
      <c r="WK83" s="71"/>
      <c r="WL83" s="71"/>
      <c r="WM83" s="71"/>
      <c r="WN83" s="71"/>
      <c r="WO83" s="71"/>
      <c r="WP83" s="71"/>
      <c r="WQ83" s="71"/>
      <c r="WR83" s="71"/>
      <c r="WS83" s="71"/>
      <c r="WT83" s="71"/>
      <c r="WU83" s="71"/>
      <c r="WV83" s="71"/>
      <c r="WW83" s="71"/>
      <c r="WX83" s="71"/>
      <c r="WY83" s="71"/>
      <c r="WZ83" s="71"/>
      <c r="XA83" s="71"/>
      <c r="XB83" s="71"/>
      <c r="XC83" s="71"/>
      <c r="XD83" s="71"/>
      <c r="XE83" s="71"/>
      <c r="XF83" s="71"/>
      <c r="XG83" s="71"/>
      <c r="XH83" s="71"/>
      <c r="XI83" s="71"/>
      <c r="XJ83" s="71"/>
      <c r="XK83" s="71"/>
      <c r="XL83" s="71"/>
      <c r="XM83" s="71"/>
      <c r="XN83" s="71"/>
      <c r="XO83" s="71"/>
      <c r="XP83" s="71"/>
      <c r="XQ83" s="71"/>
      <c r="XR83" s="71"/>
      <c r="XS83" s="71"/>
      <c r="XT83" s="71"/>
      <c r="XU83" s="71"/>
      <c r="XV83" s="71"/>
      <c r="XW83" s="71"/>
      <c r="XX83" s="71"/>
      <c r="XY83" s="71"/>
      <c r="XZ83" s="71"/>
      <c r="YA83" s="71"/>
      <c r="YB83" s="71"/>
      <c r="YC83" s="71"/>
      <c r="YD83" s="71"/>
      <c r="YE83" s="71"/>
      <c r="YF83" s="71"/>
      <c r="YG83" s="71"/>
      <c r="YH83" s="71"/>
      <c r="YI83" s="71"/>
      <c r="YJ83" s="71"/>
      <c r="YK83" s="71"/>
      <c r="YL83" s="71"/>
      <c r="YM83" s="71"/>
      <c r="YN83" s="71"/>
      <c r="YO83" s="71"/>
      <c r="YP83" s="71"/>
      <c r="YQ83" s="71"/>
      <c r="YR83" s="71"/>
      <c r="YS83" s="71"/>
      <c r="YT83" s="71"/>
      <c r="YU83" s="71"/>
      <c r="YV83" s="71"/>
      <c r="YW83" s="71"/>
      <c r="YX83" s="71"/>
      <c r="YY83" s="71"/>
      <c r="YZ83" s="71"/>
      <c r="ZA83" s="71"/>
      <c r="ZB83" s="71"/>
      <c r="ZC83" s="71"/>
      <c r="ZD83" s="71"/>
      <c r="ZE83" s="71"/>
      <c r="ZF83" s="71"/>
      <c r="ZG83" s="71"/>
      <c r="ZH83" s="71"/>
      <c r="ZI83" s="71"/>
      <c r="ZJ83" s="71"/>
      <c r="ZK83" s="71"/>
      <c r="ZL83" s="71"/>
      <c r="ZM83" s="71"/>
      <c r="ZN83" s="71"/>
      <c r="ZO83" s="71"/>
      <c r="ZP83" s="71"/>
      <c r="ZQ83" s="71"/>
      <c r="ZR83" s="71"/>
      <c r="ZS83" s="71"/>
      <c r="ZT83" s="71"/>
      <c r="ZU83" s="71"/>
      <c r="ZV83" s="71"/>
      <c r="ZW83" s="71"/>
      <c r="ZX83" s="71"/>
      <c r="ZY83" s="71"/>
      <c r="ZZ83" s="71"/>
      <c r="AAA83" s="71"/>
      <c r="AAB83" s="71"/>
      <c r="AAC83" s="71"/>
      <c r="AAD83" s="71"/>
      <c r="AAE83" s="71"/>
      <c r="AAF83" s="71"/>
      <c r="AAG83" s="71"/>
      <c r="AAH83" s="71"/>
      <c r="AAI83" s="71"/>
      <c r="AAJ83" s="71"/>
      <c r="AAK83" s="71"/>
      <c r="AAL83" s="71"/>
      <c r="AAM83" s="71"/>
      <c r="AAN83" s="71"/>
      <c r="AAO83" s="71"/>
      <c r="AAP83" s="71"/>
      <c r="AAQ83" s="71"/>
      <c r="AAR83" s="71"/>
      <c r="AAS83" s="71"/>
      <c r="AAT83" s="71"/>
      <c r="AAU83" s="71"/>
      <c r="AAV83" s="71"/>
      <c r="AAW83" s="71"/>
      <c r="AAX83" s="71"/>
      <c r="AAY83" s="71"/>
      <c r="AAZ83" s="71"/>
      <c r="ABA83" s="71"/>
      <c r="ABB83" s="71"/>
      <c r="ABC83" s="71"/>
      <c r="ABD83" s="71"/>
      <c r="ABE83" s="71"/>
      <c r="ABF83" s="71"/>
      <c r="ABG83" s="71"/>
      <c r="ABH83" s="71"/>
      <c r="ABI83" s="71"/>
      <c r="ABJ83" s="71"/>
      <c r="ABK83" s="71"/>
      <c r="ABL83" s="71"/>
      <c r="ABM83" s="71"/>
      <c r="ABN83" s="71"/>
      <c r="ABO83" s="71"/>
      <c r="ABP83" s="71"/>
      <c r="ABQ83" s="71"/>
      <c r="ABR83" s="71"/>
      <c r="ABS83" s="71"/>
      <c r="ABT83" s="71"/>
      <c r="ABU83" s="71"/>
      <c r="ABV83" s="71"/>
      <c r="ABW83" s="71"/>
      <c r="ABX83" s="71"/>
      <c r="ABY83" s="71"/>
      <c r="ABZ83" s="71"/>
      <c r="ACA83" s="71"/>
      <c r="ACB83" s="71"/>
      <c r="ACC83" s="71"/>
      <c r="ACD83" s="71"/>
      <c r="ACE83" s="71"/>
      <c r="ACF83" s="71"/>
      <c r="ACG83" s="71"/>
      <c r="ACH83" s="71"/>
      <c r="ACI83" s="71"/>
      <c r="ACJ83" s="71"/>
      <c r="ACK83" s="71"/>
      <c r="ACL83" s="71"/>
      <c r="ACM83" s="71"/>
      <c r="ACN83" s="71"/>
      <c r="ACO83" s="71"/>
      <c r="ACP83" s="71"/>
      <c r="ACQ83" s="71"/>
      <c r="ACR83" s="71"/>
      <c r="ACS83" s="71"/>
      <c r="ACT83" s="71"/>
      <c r="ACU83" s="71"/>
      <c r="ACV83" s="71"/>
      <c r="ACW83" s="71"/>
      <c r="ACX83" s="71"/>
      <c r="ACY83" s="71"/>
      <c r="ACZ83" s="71"/>
      <c r="ADA83" s="71"/>
      <c r="ADB83" s="71"/>
      <c r="ADC83" s="71"/>
      <c r="ADD83" s="71"/>
      <c r="ADE83" s="71"/>
      <c r="ADF83" s="71"/>
      <c r="ADG83" s="71"/>
      <c r="ADH83" s="71"/>
      <c r="ADI83" s="71"/>
      <c r="ADJ83" s="71"/>
      <c r="ADK83" s="71"/>
      <c r="ADL83" s="71"/>
      <c r="ADM83" s="71"/>
      <c r="ADN83" s="71"/>
      <c r="ADO83" s="71"/>
      <c r="ADP83" s="71"/>
      <c r="ADQ83" s="71"/>
      <c r="ADR83" s="71"/>
      <c r="ADS83" s="71"/>
      <c r="ADT83" s="71"/>
      <c r="ADU83" s="71"/>
      <c r="ADV83" s="71"/>
      <c r="ADW83" s="71"/>
      <c r="ADX83" s="71"/>
      <c r="ADY83" s="71"/>
      <c r="ADZ83" s="71"/>
      <c r="AEA83" s="71"/>
      <c r="AEB83" s="71"/>
      <c r="AEC83" s="71"/>
      <c r="AED83" s="71"/>
      <c r="AEE83" s="71"/>
      <c r="AEF83" s="71"/>
      <c r="AEG83" s="71"/>
      <c r="AEH83" s="71"/>
      <c r="AEI83" s="71"/>
      <c r="AEJ83" s="71"/>
      <c r="AEK83" s="71"/>
      <c r="AEL83" s="71"/>
      <c r="AEM83" s="71"/>
      <c r="AEN83" s="71"/>
      <c r="AEO83" s="71"/>
      <c r="AEP83" s="71"/>
      <c r="AEQ83" s="71"/>
      <c r="AER83" s="71"/>
      <c r="AES83" s="71"/>
      <c r="AET83" s="71"/>
      <c r="AEU83" s="71"/>
      <c r="AEV83" s="71"/>
      <c r="AEW83" s="71"/>
      <c r="AEX83" s="71"/>
      <c r="AEY83" s="71"/>
      <c r="AEZ83" s="71"/>
      <c r="AFA83" s="71"/>
      <c r="AFB83" s="71"/>
      <c r="AFC83" s="71"/>
      <c r="AFD83" s="71"/>
      <c r="AFE83" s="71"/>
      <c r="AFF83" s="71"/>
      <c r="AFG83" s="71"/>
      <c r="AFH83" s="71"/>
      <c r="AFI83" s="71"/>
      <c r="AFJ83" s="71"/>
      <c r="AFK83" s="71"/>
      <c r="AFL83" s="71"/>
      <c r="AFM83" s="71"/>
      <c r="AFN83" s="71"/>
      <c r="AFO83" s="71"/>
      <c r="AFP83" s="71"/>
      <c r="AFQ83" s="71"/>
      <c r="AFR83" s="71"/>
      <c r="AFS83" s="71"/>
      <c r="AFT83" s="71"/>
      <c r="AFU83" s="71"/>
      <c r="AFV83" s="71"/>
      <c r="AFW83" s="71"/>
      <c r="AFX83" s="71"/>
      <c r="AFY83" s="71"/>
      <c r="AFZ83" s="71"/>
      <c r="AGA83" s="71"/>
      <c r="AGB83" s="71"/>
      <c r="AGC83" s="71"/>
      <c r="AGD83" s="71"/>
      <c r="AGE83" s="71"/>
      <c r="AGF83" s="71"/>
      <c r="AGG83" s="71"/>
      <c r="AGH83" s="71"/>
      <c r="AGI83" s="71"/>
      <c r="AGJ83" s="71"/>
      <c r="AGK83" s="71"/>
      <c r="AGL83" s="71"/>
      <c r="AGM83" s="71"/>
      <c r="AGN83" s="71"/>
      <c r="AGO83" s="71"/>
      <c r="AGP83" s="71"/>
      <c r="AGQ83" s="71"/>
      <c r="AGR83" s="71"/>
      <c r="AGS83" s="71"/>
      <c r="AGT83" s="71"/>
      <c r="AGU83" s="71"/>
      <c r="AGV83" s="71"/>
      <c r="AGW83" s="71"/>
      <c r="AGX83" s="71"/>
      <c r="AGY83" s="71"/>
      <c r="AGZ83" s="71"/>
      <c r="AHA83" s="71"/>
      <c r="AHB83" s="71"/>
      <c r="AHC83" s="71"/>
      <c r="AHD83" s="71"/>
      <c r="AHE83" s="71"/>
      <c r="AHF83" s="71"/>
      <c r="AHG83" s="71"/>
      <c r="AHH83" s="71"/>
      <c r="AHI83" s="71"/>
      <c r="AHJ83" s="71"/>
      <c r="AHK83" s="71"/>
      <c r="AHL83" s="71"/>
      <c r="AHM83" s="71"/>
      <c r="AHN83" s="71"/>
      <c r="AHO83" s="71"/>
      <c r="AHP83" s="71"/>
      <c r="AHQ83" s="71"/>
      <c r="AHR83" s="71"/>
      <c r="AHS83" s="71"/>
      <c r="AHT83" s="71"/>
      <c r="AHU83" s="71"/>
      <c r="AHV83" s="71"/>
      <c r="AHW83" s="71"/>
      <c r="AHX83" s="71"/>
      <c r="AHY83" s="71"/>
      <c r="AHZ83" s="71"/>
      <c r="AIA83" s="71"/>
      <c r="AIB83" s="71"/>
      <c r="AIC83" s="71"/>
      <c r="AID83" s="71"/>
      <c r="AIE83" s="71"/>
      <c r="AIF83" s="71"/>
      <c r="AIG83" s="71"/>
      <c r="AIH83" s="71"/>
      <c r="AII83" s="71"/>
      <c r="AIJ83" s="71"/>
      <c r="AIK83" s="71"/>
      <c r="AIL83" s="71"/>
      <c r="AIM83" s="71"/>
      <c r="AIN83" s="71"/>
      <c r="AIO83" s="71"/>
      <c r="AIP83" s="71"/>
      <c r="AIQ83" s="71"/>
      <c r="AIR83" s="71"/>
      <c r="AIS83" s="71"/>
      <c r="AIT83" s="71"/>
      <c r="AIU83" s="71"/>
      <c r="AIV83" s="71"/>
      <c r="AIW83" s="71"/>
      <c r="AIX83" s="71"/>
      <c r="AIY83" s="71"/>
      <c r="AIZ83" s="71"/>
      <c r="AJA83" s="71"/>
      <c r="AJB83" s="71"/>
      <c r="AJC83" s="71"/>
      <c r="AJD83" s="71"/>
      <c r="AJE83" s="71"/>
      <c r="AJF83" s="71"/>
      <c r="AJG83" s="71"/>
      <c r="AJH83" s="71"/>
      <c r="AJI83" s="71"/>
      <c r="AJJ83" s="71"/>
      <c r="AJK83" s="71"/>
      <c r="AJL83" s="71"/>
      <c r="AJM83" s="71"/>
      <c r="AJN83" s="71"/>
      <c r="AJO83" s="71"/>
      <c r="AJP83" s="71"/>
      <c r="AJQ83" s="71"/>
      <c r="AJR83" s="71"/>
      <c r="AJS83" s="71"/>
      <c r="AJT83" s="71"/>
      <c r="AJU83" s="71"/>
      <c r="AJV83" s="71"/>
      <c r="AJW83" s="71"/>
      <c r="AJX83" s="71"/>
      <c r="AJY83" s="71"/>
      <c r="AJZ83" s="71"/>
      <c r="AKA83" s="71"/>
      <c r="AKB83" s="71"/>
      <c r="AKC83" s="71"/>
      <c r="AKD83" s="71"/>
      <c r="AKE83" s="71"/>
      <c r="AKF83" s="71"/>
      <c r="AKG83" s="71"/>
      <c r="AKH83" s="71"/>
      <c r="AKI83" s="71"/>
      <c r="AKJ83" s="71"/>
      <c r="AKK83" s="71"/>
      <c r="AKL83" s="71"/>
      <c r="AKM83" s="71"/>
      <c r="AKN83" s="71"/>
      <c r="AKO83" s="71"/>
      <c r="AKP83" s="71"/>
      <c r="AKQ83" s="71"/>
      <c r="AKR83" s="71"/>
      <c r="AKS83" s="71"/>
      <c r="AKT83" s="71"/>
      <c r="AKU83" s="71"/>
      <c r="AKV83" s="71"/>
      <c r="AKW83" s="71"/>
      <c r="AKX83" s="71"/>
      <c r="AKY83" s="71"/>
      <c r="AKZ83" s="71"/>
      <c r="ALA83" s="71"/>
      <c r="ALB83" s="71"/>
      <c r="ALC83" s="71"/>
      <c r="ALD83" s="71"/>
      <c r="ALE83" s="71"/>
      <c r="ALF83" s="71"/>
      <c r="ALG83" s="71"/>
      <c r="ALH83" s="71"/>
      <c r="ALI83" s="71"/>
      <c r="ALJ83" s="71"/>
      <c r="ALK83" s="71"/>
      <c r="ALL83" s="71"/>
      <c r="ALM83" s="71"/>
      <c r="ALN83" s="71"/>
      <c r="ALO83" s="71"/>
      <c r="ALP83" s="71"/>
      <c r="ALQ83" s="71"/>
      <c r="ALR83" s="71"/>
      <c r="ALS83" s="71"/>
      <c r="ALT83" s="71"/>
      <c r="ALU83" s="71"/>
      <c r="ALV83" s="71"/>
      <c r="ALW83" s="71"/>
      <c r="ALX83" s="71"/>
      <c r="ALY83" s="71"/>
      <c r="ALZ83" s="71"/>
      <c r="AMA83" s="71"/>
      <c r="AMB83" s="71"/>
      <c r="AMC83" s="71"/>
    </row>
    <row r="84" spans="1:1017" x14ac:dyDescent="0.35">
      <c r="A84" s="28">
        <v>77</v>
      </c>
      <c r="B84" s="37" t="s">
        <v>32</v>
      </c>
      <c r="C84" s="45" t="s">
        <v>406</v>
      </c>
      <c r="D84" s="45" t="s">
        <v>407</v>
      </c>
      <c r="E84" s="45" t="s">
        <v>73</v>
      </c>
      <c r="F84" s="31" t="str">
        <f t="shared" si="4"/>
        <v>К</v>
      </c>
      <c r="G84" s="31" t="str">
        <f t="shared" si="5"/>
        <v>О</v>
      </c>
      <c r="H84" s="31" t="str">
        <f t="shared" si="6"/>
        <v>А</v>
      </c>
      <c r="I84" s="37">
        <v>766105</v>
      </c>
      <c r="J84" s="47">
        <v>8</v>
      </c>
      <c r="K84" s="37" t="s">
        <v>408</v>
      </c>
      <c r="L84" s="48" t="s">
        <v>17</v>
      </c>
      <c r="M84" s="37">
        <v>24</v>
      </c>
      <c r="N84" s="37">
        <v>5</v>
      </c>
      <c r="O84" s="37">
        <v>5</v>
      </c>
      <c r="P84" s="37">
        <v>0</v>
      </c>
      <c r="Q84" s="37">
        <v>4</v>
      </c>
      <c r="R84" s="37">
        <v>12</v>
      </c>
      <c r="S84" s="37"/>
      <c r="T84" s="38">
        <f>SUM(M84:S84)</f>
        <v>50</v>
      </c>
      <c r="U84" s="39">
        <v>100</v>
      </c>
      <c r="V84" s="49">
        <f>T84/U84</f>
        <v>0.5</v>
      </c>
      <c r="W84" s="41" t="s">
        <v>887</v>
      </c>
    </row>
    <row r="85" spans="1:1017" x14ac:dyDescent="0.35">
      <c r="A85" s="28">
        <v>78</v>
      </c>
      <c r="B85" s="37" t="s">
        <v>32</v>
      </c>
      <c r="C85" s="45" t="s">
        <v>409</v>
      </c>
      <c r="D85" s="45" t="s">
        <v>410</v>
      </c>
      <c r="E85" s="45" t="s">
        <v>44</v>
      </c>
      <c r="F85" s="31" t="str">
        <f t="shared" si="4"/>
        <v>Б</v>
      </c>
      <c r="G85" s="31" t="str">
        <f t="shared" si="5"/>
        <v>А</v>
      </c>
      <c r="H85" s="31" t="str">
        <f t="shared" si="6"/>
        <v>А</v>
      </c>
      <c r="I85" s="46">
        <v>766105</v>
      </c>
      <c r="J85" s="50">
        <v>8</v>
      </c>
      <c r="K85" s="51" t="s">
        <v>411</v>
      </c>
      <c r="L85" s="48" t="s">
        <v>17</v>
      </c>
      <c r="M85" s="48">
        <v>34</v>
      </c>
      <c r="N85" s="48">
        <v>5</v>
      </c>
      <c r="O85" s="48">
        <v>0</v>
      </c>
      <c r="P85" s="48">
        <v>0</v>
      </c>
      <c r="Q85" s="48">
        <v>4</v>
      </c>
      <c r="R85" s="48">
        <v>5</v>
      </c>
      <c r="S85" s="48"/>
      <c r="T85" s="38">
        <f>SUM(M85:S85)</f>
        <v>48</v>
      </c>
      <c r="U85" s="39">
        <v>100</v>
      </c>
      <c r="V85" s="49">
        <f>T85/U85</f>
        <v>0.48</v>
      </c>
      <c r="W85" s="41" t="str">
        <f>IF(T85&gt;75%*U85,"Победитель",IF(T85&gt;50%*U85,"Призёр","Участник"))</f>
        <v>Участник</v>
      </c>
    </row>
    <row r="86" spans="1:1017" x14ac:dyDescent="0.35">
      <c r="A86" s="28">
        <v>79</v>
      </c>
      <c r="B86" s="37" t="s">
        <v>32</v>
      </c>
      <c r="C86" s="45" t="s">
        <v>499</v>
      </c>
      <c r="D86" s="45" t="s">
        <v>206</v>
      </c>
      <c r="E86" s="45" t="s">
        <v>500</v>
      </c>
      <c r="F86" s="31" t="str">
        <f t="shared" si="4"/>
        <v>Ж</v>
      </c>
      <c r="G86" s="31" t="str">
        <f t="shared" si="5"/>
        <v>Е</v>
      </c>
      <c r="H86" s="31" t="str">
        <f t="shared" si="6"/>
        <v>П</v>
      </c>
      <c r="I86" s="37">
        <v>761301</v>
      </c>
      <c r="J86" s="47">
        <v>8</v>
      </c>
      <c r="K86" s="37" t="s">
        <v>89</v>
      </c>
      <c r="L86" s="37" t="s">
        <v>17</v>
      </c>
      <c r="M86" s="37">
        <v>26</v>
      </c>
      <c r="N86" s="37">
        <v>19</v>
      </c>
      <c r="O86" s="37"/>
      <c r="P86" s="37"/>
      <c r="Q86" s="37"/>
      <c r="R86" s="37"/>
      <c r="S86" s="37"/>
      <c r="T86" s="38">
        <f>SUM(M86:S86)</f>
        <v>45</v>
      </c>
      <c r="U86" s="39">
        <v>100</v>
      </c>
      <c r="V86" s="49">
        <f>T86/U86</f>
        <v>0.45</v>
      </c>
      <c r="W86" s="41" t="str">
        <f>IF(T86&gt;75%*U86,"Победитель",IF(T86&gt;50%*U86,"Призёр","Участник"))</f>
        <v>Участник</v>
      </c>
    </row>
    <row r="87" spans="1:1017" x14ac:dyDescent="0.35">
      <c r="A87" s="28">
        <v>80</v>
      </c>
      <c r="B87" s="37" t="s">
        <v>32</v>
      </c>
      <c r="C87" s="45" t="s">
        <v>412</v>
      </c>
      <c r="D87" s="45" t="s">
        <v>355</v>
      </c>
      <c r="E87" s="45" t="s">
        <v>413</v>
      </c>
      <c r="F87" s="31" t="str">
        <f t="shared" si="4"/>
        <v>С</v>
      </c>
      <c r="G87" s="31" t="str">
        <f t="shared" si="5"/>
        <v>К</v>
      </c>
      <c r="H87" s="31" t="str">
        <f t="shared" si="6"/>
        <v>В</v>
      </c>
      <c r="I87" s="46">
        <v>766105</v>
      </c>
      <c r="J87" s="50">
        <v>8</v>
      </c>
      <c r="K87" s="51" t="s">
        <v>414</v>
      </c>
      <c r="L87" s="48" t="s">
        <v>17</v>
      </c>
      <c r="M87" s="48">
        <v>24</v>
      </c>
      <c r="N87" s="48">
        <v>5</v>
      </c>
      <c r="O87" s="48">
        <v>0</v>
      </c>
      <c r="P87" s="48">
        <v>0</v>
      </c>
      <c r="Q87" s="48">
        <v>4</v>
      </c>
      <c r="R87" s="48">
        <v>12</v>
      </c>
      <c r="S87" s="48"/>
      <c r="T87" s="38">
        <f>SUM(M87:S87)</f>
        <v>45</v>
      </c>
      <c r="U87" s="39">
        <v>100</v>
      </c>
      <c r="V87" s="49">
        <f>T87/U87</f>
        <v>0.45</v>
      </c>
      <c r="W87" s="41" t="str">
        <f>IF(T87&gt;75%*U87,"Победитель",IF(T87&gt;50%*U87,"Призёр","Участник"))</f>
        <v>Участник</v>
      </c>
    </row>
    <row r="88" spans="1:1017" x14ac:dyDescent="0.35">
      <c r="A88" s="28">
        <v>81</v>
      </c>
      <c r="B88" s="67" t="s">
        <v>32</v>
      </c>
      <c r="C88" s="68" t="s">
        <v>363</v>
      </c>
      <c r="D88" s="68" t="s">
        <v>38</v>
      </c>
      <c r="E88" s="68" t="s">
        <v>364</v>
      </c>
      <c r="F88" s="31" t="str">
        <f t="shared" si="4"/>
        <v>И</v>
      </c>
      <c r="G88" s="31" t="str">
        <f t="shared" si="5"/>
        <v>Е</v>
      </c>
      <c r="H88" s="31" t="str">
        <f t="shared" si="6"/>
        <v>Ю</v>
      </c>
      <c r="I88" s="67">
        <v>764206</v>
      </c>
      <c r="J88" s="69">
        <v>8</v>
      </c>
      <c r="K88" s="72" t="s">
        <v>365</v>
      </c>
      <c r="L88" s="73" t="s">
        <v>17</v>
      </c>
      <c r="M88" s="73">
        <v>41</v>
      </c>
      <c r="N88" s="73"/>
      <c r="O88" s="73"/>
      <c r="P88" s="73"/>
      <c r="Q88" s="73"/>
      <c r="R88" s="73"/>
      <c r="S88" s="73"/>
      <c r="T88" s="38">
        <f>SUM(M88:S88)</f>
        <v>41</v>
      </c>
      <c r="U88" s="39">
        <v>100</v>
      </c>
      <c r="V88" s="70">
        <f>T88/U88</f>
        <v>0.41</v>
      </c>
      <c r="W88" s="41" t="str">
        <f>IF(T88&gt;0.75*U88,"Победитель",IF(T88&gt;0.5*U88,"Призёр","Участник"))</f>
        <v>Участник</v>
      </c>
    </row>
    <row r="89" spans="1:1017" x14ac:dyDescent="0.35">
      <c r="A89" s="28">
        <v>82</v>
      </c>
      <c r="B89" s="57" t="s">
        <v>32</v>
      </c>
      <c r="C89" s="58" t="s">
        <v>417</v>
      </c>
      <c r="D89" s="58" t="s">
        <v>418</v>
      </c>
      <c r="E89" s="58" t="s">
        <v>345</v>
      </c>
      <c r="F89" s="31" t="str">
        <f t="shared" si="4"/>
        <v>К</v>
      </c>
      <c r="G89" s="31" t="str">
        <f t="shared" si="5"/>
        <v>Ю</v>
      </c>
      <c r="H89" s="31" t="str">
        <f t="shared" si="6"/>
        <v>В</v>
      </c>
      <c r="I89" s="57">
        <v>766105</v>
      </c>
      <c r="J89" s="59">
        <v>8</v>
      </c>
      <c r="K89" s="57" t="s">
        <v>419</v>
      </c>
      <c r="L89" s="48" t="s">
        <v>17</v>
      </c>
      <c r="M89" s="37">
        <v>18</v>
      </c>
      <c r="N89" s="37">
        <v>5</v>
      </c>
      <c r="O89" s="37">
        <v>0</v>
      </c>
      <c r="P89" s="37">
        <v>0</v>
      </c>
      <c r="Q89" s="37">
        <v>10</v>
      </c>
      <c r="R89" s="37">
        <v>8</v>
      </c>
      <c r="S89" s="37"/>
      <c r="T89" s="38">
        <f>SUM(M89:S89)</f>
        <v>41</v>
      </c>
      <c r="U89" s="39">
        <v>100</v>
      </c>
      <c r="V89" s="49">
        <f>T89/U89</f>
        <v>0.41</v>
      </c>
      <c r="W89" s="41" t="str">
        <f>IF(T89&gt;75%*U89,"Победитель",IF(T89&gt;50%*U89,"Призёр","Участник"))</f>
        <v>Участник</v>
      </c>
    </row>
    <row r="90" spans="1:1017" x14ac:dyDescent="0.35">
      <c r="A90" s="28">
        <v>83</v>
      </c>
      <c r="B90" s="37" t="s">
        <v>33</v>
      </c>
      <c r="C90" s="45" t="s">
        <v>819</v>
      </c>
      <c r="D90" s="45" t="s">
        <v>152</v>
      </c>
      <c r="E90" s="45" t="s">
        <v>526</v>
      </c>
      <c r="F90" s="31" t="str">
        <f t="shared" si="4"/>
        <v>С</v>
      </c>
      <c r="G90" s="31" t="str">
        <f t="shared" si="5"/>
        <v>Д</v>
      </c>
      <c r="H90" s="31" t="str">
        <f t="shared" si="6"/>
        <v>Р</v>
      </c>
      <c r="I90" s="46">
        <v>760184</v>
      </c>
      <c r="J90" s="50">
        <v>8</v>
      </c>
      <c r="K90" s="51" t="s">
        <v>820</v>
      </c>
      <c r="L90" s="48" t="s">
        <v>17</v>
      </c>
      <c r="M90" s="48">
        <v>5</v>
      </c>
      <c r="N90" s="48">
        <v>0</v>
      </c>
      <c r="O90" s="48">
        <v>6</v>
      </c>
      <c r="P90" s="48">
        <v>10</v>
      </c>
      <c r="Q90" s="48">
        <v>6</v>
      </c>
      <c r="R90" s="48">
        <v>12</v>
      </c>
      <c r="S90" s="48"/>
      <c r="T90" s="38">
        <f>SUM(M90:S90)</f>
        <v>39</v>
      </c>
      <c r="U90" s="39">
        <v>100</v>
      </c>
      <c r="V90" s="49">
        <f>T90/U90</f>
        <v>0.39</v>
      </c>
      <c r="W90" s="41" t="str">
        <f>IF(T90&gt;75%*U90,"Победитель",IF(T90&gt;50%*U90,"Призёр","Участник"))</f>
        <v>Участник</v>
      </c>
    </row>
    <row r="91" spans="1:1017" x14ac:dyDescent="0.35">
      <c r="A91" s="28">
        <v>84</v>
      </c>
      <c r="B91" s="37" t="s">
        <v>32</v>
      </c>
      <c r="C91" s="45" t="s">
        <v>802</v>
      </c>
      <c r="D91" s="45" t="s">
        <v>803</v>
      </c>
      <c r="E91" s="45" t="s">
        <v>804</v>
      </c>
      <c r="F91" s="31" t="str">
        <f t="shared" si="4"/>
        <v>М</v>
      </c>
      <c r="G91" s="31" t="str">
        <f t="shared" si="5"/>
        <v>Е</v>
      </c>
      <c r="H91" s="31" t="str">
        <f t="shared" si="6"/>
        <v>Е</v>
      </c>
      <c r="I91" s="37">
        <v>760184</v>
      </c>
      <c r="J91" s="47">
        <v>8</v>
      </c>
      <c r="K91" s="37" t="s">
        <v>805</v>
      </c>
      <c r="L91" s="37" t="s">
        <v>17</v>
      </c>
      <c r="M91" s="37">
        <v>5</v>
      </c>
      <c r="N91" s="37">
        <v>0</v>
      </c>
      <c r="O91" s="37">
        <v>0</v>
      </c>
      <c r="P91" s="37">
        <v>0</v>
      </c>
      <c r="Q91" s="37">
        <v>6</v>
      </c>
      <c r="R91" s="37">
        <v>26</v>
      </c>
      <c r="S91" s="37"/>
      <c r="T91" s="38">
        <f>SUM(M91:S91)</f>
        <v>37</v>
      </c>
      <c r="U91" s="39">
        <v>100</v>
      </c>
      <c r="V91" s="49">
        <f>T91/U91</f>
        <v>0.37</v>
      </c>
      <c r="W91" s="41" t="str">
        <f>IF(T91&gt;75%*U91,"Победитель",IF(T91&gt;50%*U91,"Призёр","Участник"))</f>
        <v>Участник</v>
      </c>
    </row>
    <row r="92" spans="1:1017" x14ac:dyDescent="0.35">
      <c r="A92" s="28">
        <v>85</v>
      </c>
      <c r="B92" s="67" t="s">
        <v>33</v>
      </c>
      <c r="C92" s="68" t="s">
        <v>366</v>
      </c>
      <c r="D92" s="68" t="s">
        <v>82</v>
      </c>
      <c r="E92" s="68" t="s">
        <v>367</v>
      </c>
      <c r="F92" s="31" t="str">
        <f t="shared" si="4"/>
        <v>С</v>
      </c>
      <c r="G92" s="31" t="str">
        <f t="shared" si="5"/>
        <v>Н</v>
      </c>
      <c r="H92" s="31" t="str">
        <f t="shared" si="6"/>
        <v>Я</v>
      </c>
      <c r="I92" s="67">
        <v>764206</v>
      </c>
      <c r="J92" s="69">
        <v>8</v>
      </c>
      <c r="K92" s="72" t="s">
        <v>368</v>
      </c>
      <c r="L92" s="73" t="s">
        <v>17</v>
      </c>
      <c r="M92" s="67">
        <v>36</v>
      </c>
      <c r="N92" s="67"/>
      <c r="O92" s="67"/>
      <c r="P92" s="67"/>
      <c r="Q92" s="67"/>
      <c r="R92" s="67"/>
      <c r="S92" s="67"/>
      <c r="T92" s="38">
        <f>SUM(M92:S92)</f>
        <v>36</v>
      </c>
      <c r="U92" s="39">
        <v>100</v>
      </c>
      <c r="V92" s="70">
        <f>T92/U92</f>
        <v>0.36</v>
      </c>
      <c r="W92" s="41" t="str">
        <f>IF(T92&gt;0.75*U92,"Победитель",IF(T92&gt;0.5*U92,"Призёр","Участник"))</f>
        <v>Участник</v>
      </c>
    </row>
    <row r="93" spans="1:1017" x14ac:dyDescent="0.35">
      <c r="A93" s="28">
        <v>86</v>
      </c>
      <c r="B93" s="67" t="s">
        <v>302</v>
      </c>
      <c r="C93" s="68" t="s">
        <v>303</v>
      </c>
      <c r="D93" s="68" t="s">
        <v>304</v>
      </c>
      <c r="E93" s="68" t="s">
        <v>305</v>
      </c>
      <c r="F93" s="31" t="str">
        <f t="shared" si="4"/>
        <v>С</v>
      </c>
      <c r="G93" s="31" t="str">
        <f t="shared" si="5"/>
        <v>А</v>
      </c>
      <c r="H93" s="31" t="str">
        <f t="shared" si="6"/>
        <v>Е</v>
      </c>
      <c r="I93" s="67">
        <v>760243</v>
      </c>
      <c r="J93" s="69">
        <v>8</v>
      </c>
      <c r="K93" s="67" t="s">
        <v>84</v>
      </c>
      <c r="L93" s="67" t="s">
        <v>17</v>
      </c>
      <c r="M93" s="67">
        <v>14</v>
      </c>
      <c r="N93" s="67">
        <v>21</v>
      </c>
      <c r="O93" s="67"/>
      <c r="P93" s="67"/>
      <c r="Q93" s="67"/>
      <c r="R93" s="67"/>
      <c r="S93" s="37"/>
      <c r="T93" s="38">
        <f>SUM(M93:S93)</f>
        <v>35</v>
      </c>
      <c r="U93" s="39">
        <v>100</v>
      </c>
      <c r="V93" s="70">
        <f>T93/U93</f>
        <v>0.35</v>
      </c>
      <c r="W93" s="41" t="str">
        <f>IF(T93&gt;0.75*U93,"Победитель",IF(T93&gt;0.5*U93,"Призёр","Участник"))</f>
        <v>Участник</v>
      </c>
    </row>
    <row r="94" spans="1:1017" x14ac:dyDescent="0.35">
      <c r="A94" s="28">
        <v>87</v>
      </c>
      <c r="B94" s="37" t="s">
        <v>32</v>
      </c>
      <c r="C94" s="45" t="s">
        <v>824</v>
      </c>
      <c r="D94" s="45" t="s">
        <v>825</v>
      </c>
      <c r="E94" s="45" t="s">
        <v>60</v>
      </c>
      <c r="F94" s="31" t="str">
        <f t="shared" si="4"/>
        <v>С</v>
      </c>
      <c r="G94" s="31" t="str">
        <f t="shared" si="5"/>
        <v>В</v>
      </c>
      <c r="H94" s="31" t="str">
        <f t="shared" si="6"/>
        <v>Н</v>
      </c>
      <c r="I94" s="37">
        <v>760184</v>
      </c>
      <c r="J94" s="47">
        <v>8</v>
      </c>
      <c r="K94" s="37" t="s">
        <v>826</v>
      </c>
      <c r="L94" s="37" t="s">
        <v>17</v>
      </c>
      <c r="M94" s="37">
        <v>5</v>
      </c>
      <c r="N94" s="37">
        <v>0</v>
      </c>
      <c r="O94" s="37">
        <v>5</v>
      </c>
      <c r="P94" s="37">
        <v>0</v>
      </c>
      <c r="Q94" s="37">
        <v>7</v>
      </c>
      <c r="R94" s="37">
        <v>16</v>
      </c>
      <c r="S94" s="37"/>
      <c r="T94" s="38">
        <f>SUM(M94:S94)</f>
        <v>33</v>
      </c>
      <c r="U94" s="39">
        <v>100</v>
      </c>
      <c r="V94" s="49">
        <f>T94/U94</f>
        <v>0.33</v>
      </c>
      <c r="W94" s="41" t="str">
        <f>IF(T94&gt;75%*U94,"Победитель",IF(T94&gt;50%*U94,"Призёр","Участник"))</f>
        <v>Участник</v>
      </c>
    </row>
    <row r="95" spans="1:1017" x14ac:dyDescent="0.35">
      <c r="A95" s="28">
        <v>88</v>
      </c>
      <c r="B95" s="67" t="s">
        <v>33</v>
      </c>
      <c r="C95" s="68" t="s">
        <v>377</v>
      </c>
      <c r="D95" s="68" t="s">
        <v>75</v>
      </c>
      <c r="E95" s="68" t="s">
        <v>65</v>
      </c>
      <c r="F95" s="31" t="str">
        <f t="shared" si="4"/>
        <v>Е</v>
      </c>
      <c r="G95" s="31" t="str">
        <f t="shared" si="5"/>
        <v>М</v>
      </c>
      <c r="H95" s="31" t="str">
        <f t="shared" si="6"/>
        <v>С</v>
      </c>
      <c r="I95" s="67">
        <v>764206</v>
      </c>
      <c r="J95" s="69">
        <v>8</v>
      </c>
      <c r="K95" s="73" t="s">
        <v>378</v>
      </c>
      <c r="L95" s="73" t="s">
        <v>17</v>
      </c>
      <c r="M95" s="73">
        <v>30</v>
      </c>
      <c r="N95" s="73"/>
      <c r="O95" s="73"/>
      <c r="P95" s="73"/>
      <c r="Q95" s="73"/>
      <c r="R95" s="73"/>
      <c r="S95" s="73"/>
      <c r="T95" s="38">
        <f>SUM(M95:S95)</f>
        <v>30</v>
      </c>
      <c r="U95" s="39">
        <v>100</v>
      </c>
      <c r="V95" s="70">
        <f>T95/U95</f>
        <v>0.3</v>
      </c>
      <c r="W95" s="41" t="str">
        <f>IF(T95&gt;0.75*U95,"Победитель",IF(T95&gt;0.5*U95,"Призёр","Участник"))</f>
        <v>Участник</v>
      </c>
    </row>
    <row r="96" spans="1:1017" x14ac:dyDescent="0.35">
      <c r="A96" s="28">
        <v>89</v>
      </c>
      <c r="B96" s="37" t="s">
        <v>33</v>
      </c>
      <c r="C96" s="45" t="s">
        <v>714</v>
      </c>
      <c r="D96" s="45" t="s">
        <v>715</v>
      </c>
      <c r="E96" s="45" t="s">
        <v>220</v>
      </c>
      <c r="F96" s="31" t="str">
        <f t="shared" si="4"/>
        <v>Л</v>
      </c>
      <c r="G96" s="31" t="str">
        <f t="shared" si="5"/>
        <v>Н</v>
      </c>
      <c r="H96" s="31" t="str">
        <f t="shared" si="6"/>
        <v>А</v>
      </c>
      <c r="I96" s="37">
        <v>760239</v>
      </c>
      <c r="J96" s="47">
        <v>8</v>
      </c>
      <c r="K96" s="37" t="s">
        <v>440</v>
      </c>
      <c r="L96" s="48" t="s">
        <v>17</v>
      </c>
      <c r="M96" s="37">
        <v>12</v>
      </c>
      <c r="N96" s="37">
        <v>2</v>
      </c>
      <c r="O96" s="37">
        <v>6</v>
      </c>
      <c r="P96" s="37">
        <v>6</v>
      </c>
      <c r="Q96" s="37">
        <v>4</v>
      </c>
      <c r="R96" s="37"/>
      <c r="S96" s="37"/>
      <c r="T96" s="38">
        <f>SUM(M96:S96)</f>
        <v>30</v>
      </c>
      <c r="U96" s="39">
        <v>100</v>
      </c>
      <c r="V96" s="49">
        <f>T96/U96</f>
        <v>0.3</v>
      </c>
      <c r="W96" s="41" t="str">
        <f>IF(T96&gt;75%*U96,"Победитель",IF(T96&gt;50%*U96,"Призёр","Участник"))</f>
        <v>Участник</v>
      </c>
    </row>
    <row r="97" spans="1:23" x14ac:dyDescent="0.35">
      <c r="A97" s="28">
        <v>90</v>
      </c>
      <c r="B97" s="37" t="s">
        <v>32</v>
      </c>
      <c r="C97" s="45" t="s">
        <v>806</v>
      </c>
      <c r="D97" s="45" t="s">
        <v>807</v>
      </c>
      <c r="E97" s="45" t="s">
        <v>808</v>
      </c>
      <c r="F97" s="31" t="str">
        <f t="shared" si="4"/>
        <v>Х</v>
      </c>
      <c r="G97" s="31" t="str">
        <f t="shared" si="5"/>
        <v>Р</v>
      </c>
      <c r="H97" s="31" t="str">
        <f t="shared" si="6"/>
        <v>И</v>
      </c>
      <c r="I97" s="37">
        <v>760184</v>
      </c>
      <c r="J97" s="47">
        <v>8</v>
      </c>
      <c r="K97" s="37" t="s">
        <v>809</v>
      </c>
      <c r="L97" s="37" t="s">
        <v>17</v>
      </c>
      <c r="M97" s="37">
        <v>4</v>
      </c>
      <c r="N97" s="37">
        <v>0</v>
      </c>
      <c r="O97" s="37">
        <v>0</v>
      </c>
      <c r="P97" s="37">
        <v>0</v>
      </c>
      <c r="Q97" s="37">
        <v>6</v>
      </c>
      <c r="R97" s="37">
        <v>20</v>
      </c>
      <c r="S97" s="37"/>
      <c r="T97" s="38">
        <f>SUM(M97:S97)</f>
        <v>30</v>
      </c>
      <c r="U97" s="39">
        <v>100</v>
      </c>
      <c r="V97" s="49">
        <f>T97/U97</f>
        <v>0.3</v>
      </c>
      <c r="W97" s="41" t="str">
        <f>IF(T97&gt;75%*U97,"Победитель",IF(T97&gt;50%*U97,"Призёр","Участник"))</f>
        <v>Участник</v>
      </c>
    </row>
    <row r="98" spans="1:23" x14ac:dyDescent="0.35">
      <c r="A98" s="28">
        <v>91</v>
      </c>
      <c r="B98" s="37" t="s">
        <v>33</v>
      </c>
      <c r="C98" s="45" t="s">
        <v>817</v>
      </c>
      <c r="D98" s="45" t="s">
        <v>150</v>
      </c>
      <c r="E98" s="45" t="s">
        <v>256</v>
      </c>
      <c r="F98" s="31" t="str">
        <f t="shared" si="4"/>
        <v>Е</v>
      </c>
      <c r="G98" s="31" t="str">
        <f t="shared" si="5"/>
        <v>К</v>
      </c>
      <c r="H98" s="31" t="str">
        <f t="shared" si="6"/>
        <v>М</v>
      </c>
      <c r="I98" s="46">
        <v>760184</v>
      </c>
      <c r="J98" s="50">
        <v>8</v>
      </c>
      <c r="K98" s="48" t="s">
        <v>818</v>
      </c>
      <c r="L98" s="48" t="s">
        <v>17</v>
      </c>
      <c r="M98" s="48">
        <v>5</v>
      </c>
      <c r="N98" s="48">
        <v>0</v>
      </c>
      <c r="O98" s="48">
        <v>4</v>
      </c>
      <c r="P98" s="48">
        <v>0</v>
      </c>
      <c r="Q98" s="48">
        <v>0</v>
      </c>
      <c r="R98" s="48">
        <v>20</v>
      </c>
      <c r="S98" s="48"/>
      <c r="T98" s="38">
        <f>SUM(M98:S98)</f>
        <v>29</v>
      </c>
      <c r="U98" s="39">
        <v>100</v>
      </c>
      <c r="V98" s="49">
        <f>T98/U98</f>
        <v>0.28999999999999998</v>
      </c>
      <c r="W98" s="41" t="str">
        <f>IF(T98&gt;75%*U98,"Победитель",IF(T98&gt;50%*U98,"Призёр","Участник"))</f>
        <v>Участник</v>
      </c>
    </row>
    <row r="99" spans="1:23" x14ac:dyDescent="0.35">
      <c r="A99" s="28">
        <v>92</v>
      </c>
      <c r="B99" s="37" t="s">
        <v>32</v>
      </c>
      <c r="C99" s="45" t="s">
        <v>719</v>
      </c>
      <c r="D99" s="45" t="s">
        <v>80</v>
      </c>
      <c r="E99" s="45" t="s">
        <v>73</v>
      </c>
      <c r="F99" s="31" t="str">
        <f t="shared" si="4"/>
        <v>С</v>
      </c>
      <c r="G99" s="31" t="str">
        <f t="shared" si="5"/>
        <v>А</v>
      </c>
      <c r="H99" s="31" t="str">
        <f t="shared" si="6"/>
        <v>А</v>
      </c>
      <c r="I99" s="46">
        <v>760239</v>
      </c>
      <c r="J99" s="50">
        <v>8</v>
      </c>
      <c r="K99" s="51" t="s">
        <v>539</v>
      </c>
      <c r="L99" s="48" t="s">
        <v>17</v>
      </c>
      <c r="M99" s="48">
        <v>20</v>
      </c>
      <c r="N99" s="48">
        <v>5</v>
      </c>
      <c r="O99" s="48">
        <v>4</v>
      </c>
      <c r="P99" s="48">
        <v>0</v>
      </c>
      <c r="Q99" s="48">
        <v>0</v>
      </c>
      <c r="R99" s="48"/>
      <c r="S99" s="37"/>
      <c r="T99" s="38">
        <f>SUM(M99:S99)</f>
        <v>29</v>
      </c>
      <c r="U99" s="39">
        <v>100</v>
      </c>
      <c r="V99" s="49">
        <f>T99/U99</f>
        <v>0.28999999999999998</v>
      </c>
      <c r="W99" s="41" t="str">
        <f>IF(T99&gt;75%*U99,"Победитель",IF(T99&gt;50%*U99,"Призёр","Участник"))</f>
        <v>Участник</v>
      </c>
    </row>
    <row r="100" spans="1:23" x14ac:dyDescent="0.35">
      <c r="A100" s="28">
        <v>93</v>
      </c>
      <c r="B100" s="74" t="s">
        <v>32</v>
      </c>
      <c r="C100" s="45" t="s">
        <v>37</v>
      </c>
      <c r="D100" s="45" t="s">
        <v>38</v>
      </c>
      <c r="E100" s="45" t="s">
        <v>39</v>
      </c>
      <c r="F100" s="31" t="str">
        <f t="shared" si="4"/>
        <v>Ш</v>
      </c>
      <c r="G100" s="31" t="str">
        <f t="shared" si="5"/>
        <v>Е</v>
      </c>
      <c r="H100" s="31" t="str">
        <f t="shared" si="6"/>
        <v>А</v>
      </c>
      <c r="I100" s="74">
        <v>764203</v>
      </c>
      <c r="J100" s="75">
        <v>8</v>
      </c>
      <c r="K100" s="74" t="s">
        <v>99</v>
      </c>
      <c r="L100" s="48" t="s">
        <v>17</v>
      </c>
      <c r="M100" s="76">
        <v>19</v>
      </c>
      <c r="N100" s="76">
        <v>10</v>
      </c>
      <c r="O100" s="48"/>
      <c r="P100" s="48"/>
      <c r="Q100" s="48"/>
      <c r="R100" s="48"/>
      <c r="S100" s="48"/>
      <c r="T100" s="38">
        <f>SUM(M100:S100)</f>
        <v>29</v>
      </c>
      <c r="U100" s="39">
        <v>100</v>
      </c>
      <c r="V100" s="49">
        <f>T100/U100</f>
        <v>0.28999999999999998</v>
      </c>
      <c r="W100" s="41" t="str">
        <f>IF(T100&gt;75%*U100,"Победитель",IF(T100&gt;50%*U100,"Призёр","Участник"))</f>
        <v>Участник</v>
      </c>
    </row>
    <row r="101" spans="1:23" x14ac:dyDescent="0.35">
      <c r="A101" s="28">
        <v>94</v>
      </c>
      <c r="B101" s="37" t="s">
        <v>33</v>
      </c>
      <c r="C101" s="45" t="s">
        <v>693</v>
      </c>
      <c r="D101" s="45" t="s">
        <v>656</v>
      </c>
      <c r="E101" s="45" t="s">
        <v>65</v>
      </c>
      <c r="F101" s="31" t="str">
        <f t="shared" si="4"/>
        <v>Д</v>
      </c>
      <c r="G101" s="31" t="str">
        <f t="shared" si="5"/>
        <v>С</v>
      </c>
      <c r="H101" s="31" t="str">
        <f t="shared" si="6"/>
        <v>С</v>
      </c>
      <c r="I101" s="37">
        <v>763121</v>
      </c>
      <c r="J101" s="47">
        <v>8</v>
      </c>
      <c r="K101" s="37" t="s">
        <v>539</v>
      </c>
      <c r="L101" s="37" t="s">
        <v>17</v>
      </c>
      <c r="M101" s="37">
        <v>16</v>
      </c>
      <c r="N101" s="37">
        <v>12</v>
      </c>
      <c r="O101" s="37"/>
      <c r="P101" s="37"/>
      <c r="Q101" s="37"/>
      <c r="R101" s="37"/>
      <c r="S101" s="37"/>
      <c r="T101" s="38">
        <f>SUM(M101:S101)</f>
        <v>28</v>
      </c>
      <c r="U101" s="39">
        <v>100</v>
      </c>
      <c r="V101" s="49">
        <f>T101/U101</f>
        <v>0.28000000000000003</v>
      </c>
      <c r="W101" s="41" t="str">
        <f>IF(T101&gt;75%*U101,"Победитель",IF(T101&gt;50%*U101,"Призёр","Участник"))</f>
        <v>Участник</v>
      </c>
    </row>
    <row r="102" spans="1:23" x14ac:dyDescent="0.35">
      <c r="A102" s="28">
        <v>95</v>
      </c>
      <c r="B102" s="37" t="s">
        <v>32</v>
      </c>
      <c r="C102" s="45" t="s">
        <v>687</v>
      </c>
      <c r="D102" s="45" t="s">
        <v>249</v>
      </c>
      <c r="E102" s="45" t="s">
        <v>345</v>
      </c>
      <c r="F102" s="31" t="str">
        <f t="shared" si="4"/>
        <v>С</v>
      </c>
      <c r="G102" s="31" t="str">
        <f t="shared" si="5"/>
        <v>А</v>
      </c>
      <c r="H102" s="31" t="str">
        <f t="shared" si="6"/>
        <v>В</v>
      </c>
      <c r="I102" s="37">
        <v>763121</v>
      </c>
      <c r="J102" s="47">
        <v>8</v>
      </c>
      <c r="K102" s="37" t="s">
        <v>444</v>
      </c>
      <c r="L102" s="37" t="s">
        <v>17</v>
      </c>
      <c r="M102" s="37">
        <v>12</v>
      </c>
      <c r="N102" s="37">
        <v>14</v>
      </c>
      <c r="O102" s="37"/>
      <c r="P102" s="37"/>
      <c r="Q102" s="37"/>
      <c r="R102" s="37"/>
      <c r="S102" s="37"/>
      <c r="T102" s="38">
        <f>SUM(M102:S102)</f>
        <v>26</v>
      </c>
      <c r="U102" s="39">
        <v>100</v>
      </c>
      <c r="V102" s="49">
        <f>T102/U102</f>
        <v>0.26</v>
      </c>
      <c r="W102" s="41" t="str">
        <f>IF(T102&gt;75%*U102,"Победитель",IF(T102&gt;50%*U102,"Призёр","Участник"))</f>
        <v>Участник</v>
      </c>
    </row>
    <row r="103" spans="1:23" x14ac:dyDescent="0.35">
      <c r="A103" s="28">
        <v>96</v>
      </c>
      <c r="B103" s="67" t="s">
        <v>32</v>
      </c>
      <c r="C103" s="68" t="s">
        <v>369</v>
      </c>
      <c r="D103" s="68" t="s">
        <v>370</v>
      </c>
      <c r="E103" s="68" t="s">
        <v>371</v>
      </c>
      <c r="F103" s="31" t="str">
        <f t="shared" si="4"/>
        <v>М</v>
      </c>
      <c r="G103" s="31" t="str">
        <f t="shared" si="5"/>
        <v>Т</v>
      </c>
      <c r="H103" s="31" t="str">
        <f t="shared" si="6"/>
        <v>В</v>
      </c>
      <c r="I103" s="67">
        <v>764206</v>
      </c>
      <c r="J103" s="69">
        <v>8</v>
      </c>
      <c r="K103" s="72" t="s">
        <v>372</v>
      </c>
      <c r="L103" s="67" t="s">
        <v>17</v>
      </c>
      <c r="M103" s="67">
        <v>25</v>
      </c>
      <c r="N103" s="67"/>
      <c r="O103" s="67"/>
      <c r="P103" s="67"/>
      <c r="Q103" s="67"/>
      <c r="R103" s="67"/>
      <c r="S103" s="67"/>
      <c r="T103" s="38">
        <f>SUM(M103:S103)</f>
        <v>25</v>
      </c>
      <c r="U103" s="39">
        <v>100</v>
      </c>
      <c r="V103" s="70">
        <f>T103/U103</f>
        <v>0.25</v>
      </c>
      <c r="W103" s="41" t="str">
        <f>IF(T103&gt;0.75*U103,"Победитель",IF(T103&gt;0.5*U103,"Призёр","Участник"))</f>
        <v>Участник</v>
      </c>
    </row>
    <row r="104" spans="1:23" x14ac:dyDescent="0.35">
      <c r="A104" s="28">
        <v>97</v>
      </c>
      <c r="B104" s="37" t="s">
        <v>33</v>
      </c>
      <c r="C104" s="45" t="s">
        <v>694</v>
      </c>
      <c r="D104" s="45" t="s">
        <v>315</v>
      </c>
      <c r="E104" s="45" t="s">
        <v>52</v>
      </c>
      <c r="F104" s="31" t="str">
        <f t="shared" si="4"/>
        <v>Р</v>
      </c>
      <c r="G104" s="31" t="str">
        <f t="shared" si="5"/>
        <v>А</v>
      </c>
      <c r="H104" s="31" t="str">
        <f t="shared" si="6"/>
        <v>А</v>
      </c>
      <c r="I104" s="37">
        <v>763121</v>
      </c>
      <c r="J104" s="47">
        <v>8</v>
      </c>
      <c r="K104" s="37" t="s">
        <v>541</v>
      </c>
      <c r="L104" s="37" t="s">
        <v>17</v>
      </c>
      <c r="M104" s="37">
        <v>14</v>
      </c>
      <c r="N104" s="37">
        <v>11</v>
      </c>
      <c r="O104" s="37"/>
      <c r="P104" s="37"/>
      <c r="Q104" s="37"/>
      <c r="R104" s="37"/>
      <c r="S104" s="37"/>
      <c r="T104" s="38">
        <f>SUM(M104:S104)</f>
        <v>25</v>
      </c>
      <c r="U104" s="39">
        <v>100</v>
      </c>
      <c r="V104" s="49">
        <f>T104/U104</f>
        <v>0.25</v>
      </c>
      <c r="W104" s="41" t="str">
        <f>IF(T104&gt;75%*U104,"Победитель",IF(T104&gt;50%*U104,"Призёр","Участник"))</f>
        <v>Участник</v>
      </c>
    </row>
    <row r="105" spans="1:23" x14ac:dyDescent="0.35">
      <c r="A105" s="28">
        <v>98</v>
      </c>
      <c r="B105" s="37" t="s">
        <v>33</v>
      </c>
      <c r="C105" s="45" t="s">
        <v>742</v>
      </c>
      <c r="D105" s="45" t="s">
        <v>743</v>
      </c>
      <c r="E105" s="45" t="s">
        <v>744</v>
      </c>
      <c r="F105" s="31" t="str">
        <f t="shared" si="4"/>
        <v>П</v>
      </c>
      <c r="G105" s="31" t="str">
        <f t="shared" si="5"/>
        <v>С</v>
      </c>
      <c r="H105" s="31" t="str">
        <f t="shared" si="6"/>
        <v>С</v>
      </c>
      <c r="I105" s="37">
        <v>761312</v>
      </c>
      <c r="J105" s="50">
        <v>8</v>
      </c>
      <c r="K105" s="37" t="s">
        <v>745</v>
      </c>
      <c r="L105" s="48" t="s">
        <v>17</v>
      </c>
      <c r="M105" s="37"/>
      <c r="N105" s="37"/>
      <c r="O105" s="37"/>
      <c r="P105" s="37"/>
      <c r="Q105" s="37"/>
      <c r="R105" s="37"/>
      <c r="S105" s="37"/>
      <c r="T105" s="38">
        <v>24</v>
      </c>
      <c r="U105" s="39">
        <v>100</v>
      </c>
      <c r="V105" s="49">
        <f>T105/U105</f>
        <v>0.24</v>
      </c>
      <c r="W105" s="41" t="str">
        <f>IF(T105&gt;75%*U105,"Победитель",IF(T105&gt;50%*U105,"Призёр","Участник"))</f>
        <v>Участник</v>
      </c>
    </row>
    <row r="106" spans="1:23" x14ac:dyDescent="0.35">
      <c r="A106" s="28">
        <v>99</v>
      </c>
      <c r="B106" s="57" t="s">
        <v>33</v>
      </c>
      <c r="C106" s="58" t="s">
        <v>722</v>
      </c>
      <c r="D106" s="58" t="s">
        <v>464</v>
      </c>
      <c r="E106" s="58" t="s">
        <v>65</v>
      </c>
      <c r="F106" s="31" t="str">
        <f t="shared" si="4"/>
        <v>А</v>
      </c>
      <c r="G106" s="31" t="str">
        <f t="shared" si="5"/>
        <v>И</v>
      </c>
      <c r="H106" s="31" t="str">
        <f t="shared" si="6"/>
        <v>С</v>
      </c>
      <c r="I106" s="57">
        <v>760239</v>
      </c>
      <c r="J106" s="59">
        <v>8</v>
      </c>
      <c r="K106" s="37" t="s">
        <v>689</v>
      </c>
      <c r="L106" s="37" t="s">
        <v>17</v>
      </c>
      <c r="M106" s="37">
        <v>18</v>
      </c>
      <c r="N106" s="37">
        <v>5</v>
      </c>
      <c r="O106" s="37">
        <v>0</v>
      </c>
      <c r="P106" s="37">
        <v>0</v>
      </c>
      <c r="Q106" s="37">
        <v>0</v>
      </c>
      <c r="R106" s="37"/>
      <c r="S106" s="37"/>
      <c r="T106" s="38">
        <f>SUM(M106:S106)</f>
        <v>23</v>
      </c>
      <c r="U106" s="39">
        <v>100</v>
      </c>
      <c r="V106" s="49">
        <f>T106/U106</f>
        <v>0.23</v>
      </c>
      <c r="W106" s="41" t="str">
        <f>IF(T106&gt;75%*U106,"Победитель",IF(T106&gt;50%*U106,"Призёр","Участник"))</f>
        <v>Участник</v>
      </c>
    </row>
    <row r="107" spans="1:23" x14ac:dyDescent="0.35">
      <c r="A107" s="28">
        <v>100</v>
      </c>
      <c r="B107" s="37" t="s">
        <v>32</v>
      </c>
      <c r="C107" s="45" t="s">
        <v>720</v>
      </c>
      <c r="D107" s="45" t="s">
        <v>214</v>
      </c>
      <c r="E107" s="45" t="s">
        <v>212</v>
      </c>
      <c r="F107" s="31" t="str">
        <f t="shared" si="4"/>
        <v>Н</v>
      </c>
      <c r="G107" s="31" t="str">
        <f t="shared" si="5"/>
        <v>В</v>
      </c>
      <c r="H107" s="31" t="str">
        <f t="shared" si="6"/>
        <v>Д</v>
      </c>
      <c r="I107" s="46">
        <v>760239</v>
      </c>
      <c r="J107" s="50">
        <v>8</v>
      </c>
      <c r="K107" s="51" t="s">
        <v>541</v>
      </c>
      <c r="L107" s="48" t="s">
        <v>17</v>
      </c>
      <c r="M107" s="48">
        <v>14</v>
      </c>
      <c r="N107" s="48">
        <v>5</v>
      </c>
      <c r="O107" s="48">
        <v>4</v>
      </c>
      <c r="P107" s="48">
        <v>0</v>
      </c>
      <c r="Q107" s="48">
        <v>0</v>
      </c>
      <c r="R107" s="48"/>
      <c r="S107" s="37"/>
      <c r="T107" s="38">
        <f>SUM(M107:S107)</f>
        <v>23</v>
      </c>
      <c r="U107" s="39">
        <v>100</v>
      </c>
      <c r="V107" s="49">
        <f>T107/U107</f>
        <v>0.23</v>
      </c>
      <c r="W107" s="41" t="str">
        <f>IF(T107&gt;75%*U107,"Победитель",IF(T107&gt;50%*U107,"Призёр","Участник"))</f>
        <v>Участник</v>
      </c>
    </row>
    <row r="108" spans="1:23" x14ac:dyDescent="0.35">
      <c r="A108" s="28">
        <v>101</v>
      </c>
      <c r="B108" s="74" t="s">
        <v>32</v>
      </c>
      <c r="C108" s="45" t="s">
        <v>34</v>
      </c>
      <c r="D108" s="45" t="s">
        <v>35</v>
      </c>
      <c r="E108" s="45" t="s">
        <v>36</v>
      </c>
      <c r="F108" s="31" t="str">
        <f t="shared" si="4"/>
        <v>В</v>
      </c>
      <c r="G108" s="31" t="str">
        <f t="shared" si="5"/>
        <v>И</v>
      </c>
      <c r="H108" s="31" t="str">
        <f t="shared" si="6"/>
        <v>С</v>
      </c>
      <c r="I108" s="74">
        <v>764203</v>
      </c>
      <c r="J108" s="77">
        <v>8</v>
      </c>
      <c r="K108" s="74" t="s">
        <v>85</v>
      </c>
      <c r="L108" s="48" t="s">
        <v>17</v>
      </c>
      <c r="M108" s="74">
        <v>16</v>
      </c>
      <c r="N108" s="74">
        <v>6</v>
      </c>
      <c r="O108" s="37"/>
      <c r="P108" s="37"/>
      <c r="Q108" s="37"/>
      <c r="R108" s="37"/>
      <c r="S108" s="37"/>
      <c r="T108" s="38">
        <f>SUM(M108:S108)</f>
        <v>22</v>
      </c>
      <c r="U108" s="39">
        <v>100</v>
      </c>
      <c r="V108" s="49">
        <f>T108/U108</f>
        <v>0.22</v>
      </c>
      <c r="W108" s="41" t="str">
        <f>IF(T108&gt;75%*U108,"Победитель",IF(T108&gt;50%*U108,"Призёр","Участник"))</f>
        <v>Участник</v>
      </c>
    </row>
    <row r="109" spans="1:23" x14ac:dyDescent="0.35">
      <c r="A109" s="28">
        <v>102</v>
      </c>
      <c r="B109" s="37" t="s">
        <v>33</v>
      </c>
      <c r="C109" s="45" t="s">
        <v>740</v>
      </c>
      <c r="D109" s="45" t="s">
        <v>530</v>
      </c>
      <c r="E109" s="45" t="s">
        <v>220</v>
      </c>
      <c r="F109" s="31" t="str">
        <f t="shared" si="4"/>
        <v>З</v>
      </c>
      <c r="G109" s="31" t="str">
        <f t="shared" si="5"/>
        <v>П</v>
      </c>
      <c r="H109" s="31" t="str">
        <f t="shared" si="6"/>
        <v>А</v>
      </c>
      <c r="I109" s="37">
        <v>761312</v>
      </c>
      <c r="J109" s="47">
        <v>8</v>
      </c>
      <c r="K109" s="37" t="s">
        <v>741</v>
      </c>
      <c r="L109" s="37" t="s">
        <v>17</v>
      </c>
      <c r="M109" s="37"/>
      <c r="N109" s="37"/>
      <c r="O109" s="37"/>
      <c r="P109" s="37"/>
      <c r="Q109" s="37"/>
      <c r="R109" s="37"/>
      <c r="S109" s="37"/>
      <c r="T109" s="38">
        <v>22</v>
      </c>
      <c r="U109" s="39">
        <v>100</v>
      </c>
      <c r="V109" s="49">
        <f>T109/U109</f>
        <v>0.22</v>
      </c>
      <c r="W109" s="41" t="str">
        <f>IF(T109&gt;75%*U109,"Победитель",IF(T109&gt;50%*U109,"Призёр","Участник"))</f>
        <v>Участник</v>
      </c>
    </row>
    <row r="110" spans="1:23" x14ac:dyDescent="0.35">
      <c r="A110" s="28">
        <v>103</v>
      </c>
      <c r="B110" s="57" t="s">
        <v>32</v>
      </c>
      <c r="C110" s="58" t="s">
        <v>721</v>
      </c>
      <c r="D110" s="58" t="s">
        <v>266</v>
      </c>
      <c r="E110" s="58" t="s">
        <v>73</v>
      </c>
      <c r="F110" s="31" t="str">
        <f t="shared" si="4"/>
        <v>П</v>
      </c>
      <c r="G110" s="31" t="str">
        <f t="shared" si="5"/>
        <v>Е</v>
      </c>
      <c r="H110" s="31" t="str">
        <f t="shared" si="6"/>
        <v>А</v>
      </c>
      <c r="I110" s="57">
        <v>760239</v>
      </c>
      <c r="J110" s="59">
        <v>8</v>
      </c>
      <c r="K110" s="57" t="s">
        <v>692</v>
      </c>
      <c r="L110" s="48" t="s">
        <v>17</v>
      </c>
      <c r="M110" s="37">
        <v>22</v>
      </c>
      <c r="N110" s="37">
        <v>0</v>
      </c>
      <c r="O110" s="37">
        <v>0</v>
      </c>
      <c r="P110" s="37">
        <v>0</v>
      </c>
      <c r="Q110" s="37">
        <v>0</v>
      </c>
      <c r="R110" s="37"/>
      <c r="S110" s="37"/>
      <c r="T110" s="38">
        <f>SUM(M110:S110)</f>
        <v>22</v>
      </c>
      <c r="U110" s="39">
        <v>100</v>
      </c>
      <c r="V110" s="49">
        <f>T110/U110</f>
        <v>0.22</v>
      </c>
      <c r="W110" s="41" t="str">
        <f>IF(T110&gt;75%*U110,"Победитель",IF(T110&gt;50%*U110,"Призёр","Участник"))</f>
        <v>Участник</v>
      </c>
    </row>
    <row r="111" spans="1:23" x14ac:dyDescent="0.35">
      <c r="A111" s="28">
        <v>104</v>
      </c>
      <c r="B111" s="37" t="s">
        <v>33</v>
      </c>
      <c r="C111" s="45" t="s">
        <v>815</v>
      </c>
      <c r="D111" s="45" t="s">
        <v>715</v>
      </c>
      <c r="E111" s="45" t="s">
        <v>55</v>
      </c>
      <c r="F111" s="31" t="str">
        <f t="shared" si="4"/>
        <v>П</v>
      </c>
      <c r="G111" s="31" t="str">
        <f t="shared" si="5"/>
        <v>Н</v>
      </c>
      <c r="H111" s="31" t="str">
        <f t="shared" si="6"/>
        <v>Ю</v>
      </c>
      <c r="I111" s="37">
        <v>760184</v>
      </c>
      <c r="J111" s="47">
        <v>8</v>
      </c>
      <c r="K111" s="37" t="s">
        <v>816</v>
      </c>
      <c r="L111" s="37" t="s">
        <v>17</v>
      </c>
      <c r="M111" s="37">
        <v>5</v>
      </c>
      <c r="N111" s="37">
        <v>0</v>
      </c>
      <c r="O111" s="37">
        <v>1</v>
      </c>
      <c r="P111" s="37">
        <v>0</v>
      </c>
      <c r="Q111" s="37">
        <v>0</v>
      </c>
      <c r="R111" s="37">
        <v>16</v>
      </c>
      <c r="S111" s="37"/>
      <c r="T111" s="38">
        <f>SUM(M111:S111)</f>
        <v>22</v>
      </c>
      <c r="U111" s="39">
        <v>100</v>
      </c>
      <c r="V111" s="49">
        <f>T111/U111</f>
        <v>0.22</v>
      </c>
      <c r="W111" s="41" t="str">
        <f>IF(T111&gt;75%*U111,"Победитель",IF(T111&gt;50%*U111,"Призёр","Участник"))</f>
        <v>Участник</v>
      </c>
    </row>
    <row r="112" spans="1:23" x14ac:dyDescent="0.35">
      <c r="A112" s="28">
        <v>105</v>
      </c>
      <c r="B112" s="67" t="s">
        <v>32</v>
      </c>
      <c r="C112" s="68" t="s">
        <v>375</v>
      </c>
      <c r="D112" s="68" t="s">
        <v>28</v>
      </c>
      <c r="E112" s="78" t="s">
        <v>29</v>
      </c>
      <c r="F112" s="31" t="str">
        <f t="shared" si="4"/>
        <v>З</v>
      </c>
      <c r="G112" s="31" t="str">
        <f t="shared" si="5"/>
        <v>А</v>
      </c>
      <c r="H112" s="31" t="str">
        <f t="shared" si="6"/>
        <v>В</v>
      </c>
      <c r="I112" s="67">
        <v>764206</v>
      </c>
      <c r="J112" s="69">
        <v>8</v>
      </c>
      <c r="K112" s="72" t="s">
        <v>376</v>
      </c>
      <c r="L112" s="67" t="s">
        <v>17</v>
      </c>
      <c r="M112" s="67">
        <v>21</v>
      </c>
      <c r="N112" s="67"/>
      <c r="O112" s="67"/>
      <c r="P112" s="67"/>
      <c r="Q112" s="67"/>
      <c r="R112" s="67"/>
      <c r="S112" s="67"/>
      <c r="T112" s="38">
        <f>SUM(M112:S112)</f>
        <v>21</v>
      </c>
      <c r="U112" s="39">
        <v>100</v>
      </c>
      <c r="V112" s="70">
        <f>T112/U112</f>
        <v>0.21</v>
      </c>
      <c r="W112" s="41" t="str">
        <f>IF(T112&gt;0.75*U112,"Победитель",IF(T112&gt;0.5*U112,"Призёр","Участник"))</f>
        <v>Участник</v>
      </c>
    </row>
    <row r="113" spans="1:23" x14ac:dyDescent="0.35">
      <c r="A113" s="28">
        <v>106</v>
      </c>
      <c r="B113" s="52" t="s">
        <v>32</v>
      </c>
      <c r="C113" s="53" t="s">
        <v>324</v>
      </c>
      <c r="D113" s="53" t="s">
        <v>333</v>
      </c>
      <c r="E113" s="53" t="s">
        <v>326</v>
      </c>
      <c r="F113" s="31" t="str">
        <f t="shared" si="4"/>
        <v>П</v>
      </c>
      <c r="G113" s="31" t="str">
        <f t="shared" si="5"/>
        <v>А</v>
      </c>
      <c r="H113" s="31" t="str">
        <f t="shared" si="6"/>
        <v>С</v>
      </c>
      <c r="I113" s="52">
        <v>760189</v>
      </c>
      <c r="J113" s="54">
        <v>8</v>
      </c>
      <c r="K113" s="52" t="s">
        <v>85</v>
      </c>
      <c r="L113" s="52" t="s">
        <v>17</v>
      </c>
      <c r="M113" s="52">
        <v>11</v>
      </c>
      <c r="N113" s="52">
        <v>5</v>
      </c>
      <c r="O113" s="52">
        <v>5</v>
      </c>
      <c r="P113" s="52">
        <v>0</v>
      </c>
      <c r="Q113" s="52">
        <v>0</v>
      </c>
      <c r="R113" s="52"/>
      <c r="S113" s="52"/>
      <c r="T113" s="38">
        <f>SUM(M113:S113)</f>
        <v>21</v>
      </c>
      <c r="U113" s="39">
        <v>100</v>
      </c>
      <c r="V113" s="55">
        <f>T113/U113</f>
        <v>0.21</v>
      </c>
      <c r="W113" s="41" t="str">
        <f>IF(T113&gt;0.75*U113, "Победитель", IF(T113&gt;0.5*U113, "Призёр", "Участник"))</f>
        <v>Участник</v>
      </c>
    </row>
    <row r="114" spans="1:23" x14ac:dyDescent="0.35">
      <c r="A114" s="28">
        <v>107</v>
      </c>
      <c r="B114" s="56" t="s">
        <v>33</v>
      </c>
      <c r="C114" s="79" t="s">
        <v>332</v>
      </c>
      <c r="D114" s="79" t="s">
        <v>192</v>
      </c>
      <c r="E114" s="79" t="s">
        <v>151</v>
      </c>
      <c r="F114" s="31" t="str">
        <f t="shared" si="4"/>
        <v>П</v>
      </c>
      <c r="G114" s="31" t="str">
        <f t="shared" si="5"/>
        <v>А</v>
      </c>
      <c r="H114" s="31" t="str">
        <f t="shared" si="6"/>
        <v>А</v>
      </c>
      <c r="I114" s="52">
        <v>760189</v>
      </c>
      <c r="J114" s="80">
        <v>8</v>
      </c>
      <c r="K114" s="56" t="s">
        <v>84</v>
      </c>
      <c r="L114" s="56" t="s">
        <v>17</v>
      </c>
      <c r="M114" s="52">
        <v>11</v>
      </c>
      <c r="N114" s="52">
        <v>5</v>
      </c>
      <c r="O114" s="52">
        <v>5</v>
      </c>
      <c r="P114" s="52">
        <v>0</v>
      </c>
      <c r="Q114" s="52">
        <v>0</v>
      </c>
      <c r="R114" s="52"/>
      <c r="S114" s="52"/>
      <c r="T114" s="38">
        <f>SUM(M114:S114)</f>
        <v>21</v>
      </c>
      <c r="U114" s="39">
        <v>100</v>
      </c>
      <c r="V114" s="55">
        <f>T114/U114</f>
        <v>0.21</v>
      </c>
      <c r="W114" s="41" t="str">
        <f>IF(T114&gt;0.75*U114, "Победитель", IF(T114&gt;0.5*U114, "Призёр", "Участник"))</f>
        <v>Участник</v>
      </c>
    </row>
    <row r="115" spans="1:23" x14ac:dyDescent="0.35">
      <c r="A115" s="28">
        <v>108</v>
      </c>
      <c r="B115" s="37" t="s">
        <v>32</v>
      </c>
      <c r="C115" s="45" t="s">
        <v>812</v>
      </c>
      <c r="D115" s="45" t="s">
        <v>813</v>
      </c>
      <c r="E115" s="45" t="s">
        <v>41</v>
      </c>
      <c r="F115" s="31" t="str">
        <f t="shared" si="4"/>
        <v>Р</v>
      </c>
      <c r="G115" s="31" t="str">
        <f t="shared" si="5"/>
        <v>В</v>
      </c>
      <c r="H115" s="31" t="str">
        <f t="shared" si="6"/>
        <v>М</v>
      </c>
      <c r="I115" s="37">
        <v>760184</v>
      </c>
      <c r="J115" s="47">
        <v>8</v>
      </c>
      <c r="K115" s="37" t="s">
        <v>814</v>
      </c>
      <c r="L115" s="37" t="s">
        <v>17</v>
      </c>
      <c r="M115" s="37">
        <v>5</v>
      </c>
      <c r="N115" s="37">
        <v>0</v>
      </c>
      <c r="O115" s="37">
        <v>0</v>
      </c>
      <c r="P115" s="37">
        <v>0</v>
      </c>
      <c r="Q115" s="37">
        <v>0</v>
      </c>
      <c r="R115" s="37">
        <v>16</v>
      </c>
      <c r="S115" s="37"/>
      <c r="T115" s="38">
        <f>SUM(M115:S115)</f>
        <v>21</v>
      </c>
      <c r="U115" s="39">
        <v>100</v>
      </c>
      <c r="V115" s="49">
        <f>T115/U115</f>
        <v>0.21</v>
      </c>
      <c r="W115" s="41" t="str">
        <f>IF(T115&gt;75%*U115,"Победитель",IF(T115&gt;50%*U115,"Призёр","Участник"))</f>
        <v>Участник</v>
      </c>
    </row>
    <row r="116" spans="1:23" x14ac:dyDescent="0.35">
      <c r="A116" s="28">
        <v>109</v>
      </c>
      <c r="B116" s="37" t="s">
        <v>32</v>
      </c>
      <c r="C116" s="45" t="s">
        <v>688</v>
      </c>
      <c r="D116" s="45" t="s">
        <v>322</v>
      </c>
      <c r="E116" s="45" t="s">
        <v>217</v>
      </c>
      <c r="F116" s="31" t="str">
        <f t="shared" si="4"/>
        <v>С</v>
      </c>
      <c r="G116" s="31" t="str">
        <f t="shared" si="5"/>
        <v>С</v>
      </c>
      <c r="H116" s="31" t="str">
        <f t="shared" si="6"/>
        <v>Р</v>
      </c>
      <c r="I116" s="37">
        <v>763121</v>
      </c>
      <c r="J116" s="47">
        <v>8</v>
      </c>
      <c r="K116" s="37" t="s">
        <v>689</v>
      </c>
      <c r="L116" s="37" t="s">
        <v>17</v>
      </c>
      <c r="M116" s="37">
        <v>10</v>
      </c>
      <c r="N116" s="37">
        <v>11</v>
      </c>
      <c r="O116" s="37"/>
      <c r="P116" s="37"/>
      <c r="Q116" s="37"/>
      <c r="R116" s="37"/>
      <c r="S116" s="37"/>
      <c r="T116" s="38">
        <f>SUM(M116:S116)</f>
        <v>21</v>
      </c>
      <c r="U116" s="39">
        <v>100</v>
      </c>
      <c r="V116" s="49">
        <f>T116/U116</f>
        <v>0.21</v>
      </c>
      <c r="W116" s="41" t="str">
        <f>IF(T116&gt;75%*U116,"Победитель",IF(T116&gt;50%*U116,"Призёр","Участник"))</f>
        <v>Участник</v>
      </c>
    </row>
    <row r="117" spans="1:23" x14ac:dyDescent="0.35">
      <c r="A117" s="28">
        <v>110</v>
      </c>
      <c r="B117" s="74" t="s">
        <v>32</v>
      </c>
      <c r="C117" s="45" t="s">
        <v>102</v>
      </c>
      <c r="D117" s="45" t="s">
        <v>61</v>
      </c>
      <c r="E117" s="45" t="s">
        <v>44</v>
      </c>
      <c r="F117" s="31" t="str">
        <f t="shared" si="4"/>
        <v>К</v>
      </c>
      <c r="G117" s="31" t="str">
        <f t="shared" si="5"/>
        <v>В</v>
      </c>
      <c r="H117" s="31" t="str">
        <f t="shared" si="6"/>
        <v>А</v>
      </c>
      <c r="I117" s="74">
        <v>764203</v>
      </c>
      <c r="J117" s="75">
        <v>8</v>
      </c>
      <c r="K117" s="74" t="s">
        <v>88</v>
      </c>
      <c r="L117" s="48" t="s">
        <v>17</v>
      </c>
      <c r="M117" s="76">
        <v>20</v>
      </c>
      <c r="N117" s="76"/>
      <c r="O117" s="48"/>
      <c r="P117" s="48"/>
      <c r="Q117" s="48"/>
      <c r="R117" s="48"/>
      <c r="S117" s="48"/>
      <c r="T117" s="38">
        <f>SUM(M117:S117)</f>
        <v>20</v>
      </c>
      <c r="U117" s="39">
        <v>100</v>
      </c>
      <c r="V117" s="49">
        <f>T117/U117</f>
        <v>0.2</v>
      </c>
      <c r="W117" s="41" t="str">
        <f>IF(T117&gt;75%*U117,"Победитель",IF(T117&gt;50%*U117,"Призёр","Участник"))</f>
        <v>Участник</v>
      </c>
    </row>
    <row r="118" spans="1:23" x14ac:dyDescent="0.35">
      <c r="A118" s="28">
        <v>111</v>
      </c>
      <c r="B118" s="67" t="s">
        <v>302</v>
      </c>
      <c r="C118" s="68" t="s">
        <v>306</v>
      </c>
      <c r="D118" s="68" t="s">
        <v>80</v>
      </c>
      <c r="E118" s="68" t="s">
        <v>212</v>
      </c>
      <c r="F118" s="31" t="str">
        <f t="shared" si="4"/>
        <v>Р</v>
      </c>
      <c r="G118" s="31" t="str">
        <f t="shared" si="5"/>
        <v>А</v>
      </c>
      <c r="H118" s="31" t="str">
        <f t="shared" si="6"/>
        <v>Д</v>
      </c>
      <c r="I118" s="67">
        <v>760243</v>
      </c>
      <c r="J118" s="69">
        <v>8</v>
      </c>
      <c r="K118" s="67" t="s">
        <v>85</v>
      </c>
      <c r="L118" s="73" t="s">
        <v>17</v>
      </c>
      <c r="M118" s="67">
        <v>14</v>
      </c>
      <c r="N118" s="67">
        <v>6</v>
      </c>
      <c r="O118" s="67"/>
      <c r="P118" s="67"/>
      <c r="Q118" s="67"/>
      <c r="R118" s="67"/>
      <c r="S118" s="37"/>
      <c r="T118" s="38">
        <f>SUM(M118:S118)</f>
        <v>20</v>
      </c>
      <c r="U118" s="39">
        <v>100</v>
      </c>
      <c r="V118" s="70">
        <f>T118/U118</f>
        <v>0.2</v>
      </c>
      <c r="W118" s="41" t="str">
        <f>IF(T118&gt;0.75*U118,"Победитель",IF(T118&gt;0.5*U118,"Призёр","Участник"))</f>
        <v>Участник</v>
      </c>
    </row>
    <row r="119" spans="1:23" x14ac:dyDescent="0.35">
      <c r="A119" s="28">
        <v>112</v>
      </c>
      <c r="B119" s="37" t="s">
        <v>33</v>
      </c>
      <c r="C119" s="45" t="s">
        <v>725</v>
      </c>
      <c r="D119" s="45" t="s">
        <v>45</v>
      </c>
      <c r="E119" s="45" t="s">
        <v>49</v>
      </c>
      <c r="F119" s="31" t="str">
        <f t="shared" si="4"/>
        <v>М</v>
      </c>
      <c r="G119" s="31" t="str">
        <f t="shared" si="5"/>
        <v>Е</v>
      </c>
      <c r="H119" s="31" t="str">
        <f t="shared" si="6"/>
        <v>Н</v>
      </c>
      <c r="I119" s="37">
        <v>760239</v>
      </c>
      <c r="J119" s="47">
        <v>8</v>
      </c>
      <c r="K119" s="37" t="s">
        <v>726</v>
      </c>
      <c r="L119" s="37" t="s">
        <v>17</v>
      </c>
      <c r="M119" s="37">
        <v>14</v>
      </c>
      <c r="N119" s="37">
        <v>5</v>
      </c>
      <c r="O119" s="37">
        <v>0</v>
      </c>
      <c r="P119" s="37">
        <v>0</v>
      </c>
      <c r="Q119" s="37">
        <v>0</v>
      </c>
      <c r="R119" s="37"/>
      <c r="S119" s="37"/>
      <c r="T119" s="38">
        <f>SUM(M119:S119)</f>
        <v>19</v>
      </c>
      <c r="U119" s="39">
        <v>100</v>
      </c>
      <c r="V119" s="49">
        <f>T119/U119</f>
        <v>0.19</v>
      </c>
      <c r="W119" s="41" t="str">
        <f>IF(T119&gt;75%*U119,"Победитель",IF(T119&gt;50%*U119,"Призёр","Участник"))</f>
        <v>Участник</v>
      </c>
    </row>
    <row r="120" spans="1:23" x14ac:dyDescent="0.35">
      <c r="A120" s="28">
        <v>113</v>
      </c>
      <c r="B120" s="57" t="s">
        <v>32</v>
      </c>
      <c r="C120" s="58" t="s">
        <v>429</v>
      </c>
      <c r="D120" s="58" t="s">
        <v>430</v>
      </c>
      <c r="E120" s="58" t="s">
        <v>305</v>
      </c>
      <c r="F120" s="31" t="str">
        <f t="shared" si="4"/>
        <v>П</v>
      </c>
      <c r="G120" s="31" t="str">
        <f t="shared" si="5"/>
        <v>С</v>
      </c>
      <c r="H120" s="31" t="str">
        <f t="shared" si="6"/>
        <v>Е</v>
      </c>
      <c r="I120" s="57">
        <v>763212</v>
      </c>
      <c r="J120" s="59">
        <v>8</v>
      </c>
      <c r="K120" s="57" t="s">
        <v>431</v>
      </c>
      <c r="L120" s="48" t="s">
        <v>17</v>
      </c>
      <c r="M120" s="81">
        <v>14</v>
      </c>
      <c r="N120" s="81">
        <v>3</v>
      </c>
      <c r="O120" s="81">
        <v>0</v>
      </c>
      <c r="P120" s="81">
        <v>0</v>
      </c>
      <c r="Q120" s="81">
        <v>2</v>
      </c>
      <c r="R120" s="81">
        <v>0</v>
      </c>
      <c r="S120" s="81"/>
      <c r="T120" s="38">
        <f>SUM(M120:S120)</f>
        <v>19</v>
      </c>
      <c r="U120" s="39">
        <v>100</v>
      </c>
      <c r="V120" s="82">
        <f>T120/U120</f>
        <v>0.19</v>
      </c>
      <c r="W120" s="41" t="str">
        <f>IF(T120&gt;75%*U120,"Победитель",IF(T120&gt;50%*U120,"Призёр","Участник"))</f>
        <v>Участник</v>
      </c>
    </row>
    <row r="121" spans="1:23" x14ac:dyDescent="0.35">
      <c r="A121" s="28">
        <v>114</v>
      </c>
      <c r="B121" s="37" t="s">
        <v>32</v>
      </c>
      <c r="C121" s="45" t="s">
        <v>716</v>
      </c>
      <c r="D121" s="45" t="s">
        <v>717</v>
      </c>
      <c r="E121" s="45" t="s">
        <v>718</v>
      </c>
      <c r="F121" s="31" t="str">
        <f t="shared" si="4"/>
        <v>Р</v>
      </c>
      <c r="G121" s="31" t="str">
        <f t="shared" si="5"/>
        <v>М</v>
      </c>
      <c r="H121" s="31" t="str">
        <f t="shared" si="6"/>
        <v>Э</v>
      </c>
      <c r="I121" s="46">
        <v>760239</v>
      </c>
      <c r="J121" s="50">
        <v>8</v>
      </c>
      <c r="K121" s="51" t="s">
        <v>444</v>
      </c>
      <c r="L121" s="48" t="s">
        <v>17</v>
      </c>
      <c r="M121" s="48">
        <v>14</v>
      </c>
      <c r="N121" s="48">
        <v>5</v>
      </c>
      <c r="O121" s="48">
        <v>0</v>
      </c>
      <c r="P121" s="48">
        <v>0</v>
      </c>
      <c r="Q121" s="48">
        <v>0</v>
      </c>
      <c r="R121" s="48"/>
      <c r="S121" s="37"/>
      <c r="T121" s="38">
        <f>SUM(M121:S121)</f>
        <v>19</v>
      </c>
      <c r="U121" s="39">
        <v>100</v>
      </c>
      <c r="V121" s="49">
        <f>T121/U121</f>
        <v>0.19</v>
      </c>
      <c r="W121" s="41" t="str">
        <f>IF(T121&gt;75%*U121,"Победитель",IF(T121&gt;50%*U121,"Призёр","Участник"))</f>
        <v>Участник</v>
      </c>
    </row>
    <row r="122" spans="1:23" x14ac:dyDescent="0.35">
      <c r="A122" s="28">
        <v>115</v>
      </c>
      <c r="B122" s="37" t="s">
        <v>33</v>
      </c>
      <c r="C122" s="45" t="s">
        <v>810</v>
      </c>
      <c r="D122" s="45" t="s">
        <v>168</v>
      </c>
      <c r="E122" s="45" t="s">
        <v>52</v>
      </c>
      <c r="F122" s="31" t="str">
        <f t="shared" si="4"/>
        <v>С</v>
      </c>
      <c r="G122" s="31" t="str">
        <f t="shared" si="5"/>
        <v>Д</v>
      </c>
      <c r="H122" s="31" t="str">
        <f t="shared" si="6"/>
        <v>А</v>
      </c>
      <c r="I122" s="37">
        <v>760184</v>
      </c>
      <c r="J122" s="47">
        <v>8</v>
      </c>
      <c r="K122" s="37" t="s">
        <v>811</v>
      </c>
      <c r="L122" s="37" t="s">
        <v>17</v>
      </c>
      <c r="M122" s="37">
        <v>5</v>
      </c>
      <c r="N122" s="37">
        <v>0</v>
      </c>
      <c r="O122" s="37">
        <v>0</v>
      </c>
      <c r="P122" s="37">
        <v>0</v>
      </c>
      <c r="Q122" s="37">
        <v>4</v>
      </c>
      <c r="R122" s="37">
        <v>10</v>
      </c>
      <c r="S122" s="37"/>
      <c r="T122" s="38">
        <f>SUM(M122:S122)</f>
        <v>19</v>
      </c>
      <c r="U122" s="39">
        <v>100</v>
      </c>
      <c r="V122" s="49">
        <f>T122/U122</f>
        <v>0.19</v>
      </c>
      <c r="W122" s="41" t="str">
        <f>IF(T122&gt;75%*U122,"Победитель",IF(T122&gt;50%*U122,"Призёр","Участник"))</f>
        <v>Участник</v>
      </c>
    </row>
    <row r="123" spans="1:23" x14ac:dyDescent="0.35">
      <c r="A123" s="28">
        <v>116</v>
      </c>
      <c r="B123" s="37" t="s">
        <v>33</v>
      </c>
      <c r="C123" s="45" t="s">
        <v>723</v>
      </c>
      <c r="D123" s="45" t="s">
        <v>724</v>
      </c>
      <c r="E123" s="45" t="s">
        <v>151</v>
      </c>
      <c r="F123" s="31" t="str">
        <f t="shared" si="4"/>
        <v>Т</v>
      </c>
      <c r="G123" s="31" t="str">
        <f t="shared" si="5"/>
        <v>Т</v>
      </c>
      <c r="H123" s="31" t="str">
        <f t="shared" si="6"/>
        <v>А</v>
      </c>
      <c r="I123" s="37">
        <v>760239</v>
      </c>
      <c r="J123" s="47">
        <v>8</v>
      </c>
      <c r="K123" s="37" t="s">
        <v>686</v>
      </c>
      <c r="L123" s="37" t="s">
        <v>17</v>
      </c>
      <c r="M123" s="37">
        <v>14</v>
      </c>
      <c r="N123" s="37">
        <v>5</v>
      </c>
      <c r="O123" s="37">
        <v>0</v>
      </c>
      <c r="P123" s="37">
        <v>0</v>
      </c>
      <c r="Q123" s="37">
        <v>0</v>
      </c>
      <c r="R123" s="37"/>
      <c r="S123" s="37"/>
      <c r="T123" s="38">
        <f>SUM(M123:S123)</f>
        <v>19</v>
      </c>
      <c r="U123" s="39">
        <v>100</v>
      </c>
      <c r="V123" s="49">
        <f>T123/U123</f>
        <v>0.19</v>
      </c>
      <c r="W123" s="41" t="str">
        <f>IF(T123&gt;75%*U123,"Победитель",IF(T123&gt;50%*U123,"Призёр","Участник"))</f>
        <v>Участник</v>
      </c>
    </row>
    <row r="124" spans="1:23" x14ac:dyDescent="0.35">
      <c r="A124" s="28">
        <v>117</v>
      </c>
      <c r="B124" s="37" t="s">
        <v>32</v>
      </c>
      <c r="C124" s="45" t="s">
        <v>683</v>
      </c>
      <c r="D124" s="45" t="s">
        <v>319</v>
      </c>
      <c r="E124" s="45" t="s">
        <v>39</v>
      </c>
      <c r="F124" s="31" t="str">
        <f t="shared" si="4"/>
        <v>Б</v>
      </c>
      <c r="G124" s="31" t="str">
        <f t="shared" si="5"/>
        <v>А</v>
      </c>
      <c r="H124" s="31" t="str">
        <f t="shared" si="6"/>
        <v>А</v>
      </c>
      <c r="I124" s="37">
        <v>763121</v>
      </c>
      <c r="J124" s="47">
        <v>8</v>
      </c>
      <c r="K124" s="37" t="s">
        <v>686</v>
      </c>
      <c r="L124" s="37" t="s">
        <v>17</v>
      </c>
      <c r="M124" s="37">
        <v>10</v>
      </c>
      <c r="N124" s="37">
        <v>8</v>
      </c>
      <c r="O124" s="37"/>
      <c r="P124" s="37"/>
      <c r="Q124" s="37"/>
      <c r="R124" s="37"/>
      <c r="S124" s="37"/>
      <c r="T124" s="38">
        <f>SUM(M124:S124)</f>
        <v>18</v>
      </c>
      <c r="U124" s="39">
        <v>100</v>
      </c>
      <c r="V124" s="49">
        <f>T124/U124</f>
        <v>0.18</v>
      </c>
      <c r="W124" s="41" t="str">
        <f>IF(T124&gt;75%*U124,"Победитель",IF(T124&gt;50%*U124,"Призёр","Участник"))</f>
        <v>Участник</v>
      </c>
    </row>
    <row r="125" spans="1:23" x14ac:dyDescent="0.35">
      <c r="A125" s="28">
        <v>118</v>
      </c>
      <c r="B125" s="74" t="s">
        <v>32</v>
      </c>
      <c r="C125" s="45" t="s">
        <v>68</v>
      </c>
      <c r="D125" s="45" t="s">
        <v>69</v>
      </c>
      <c r="E125" s="45" t="s">
        <v>70</v>
      </c>
      <c r="F125" s="31" t="str">
        <f t="shared" si="4"/>
        <v>М</v>
      </c>
      <c r="G125" s="31" t="str">
        <f t="shared" si="5"/>
        <v>Л</v>
      </c>
      <c r="H125" s="31" t="str">
        <f t="shared" si="6"/>
        <v>В</v>
      </c>
      <c r="I125" s="74">
        <v>764203</v>
      </c>
      <c r="J125" s="77">
        <v>8</v>
      </c>
      <c r="K125" s="74" t="s">
        <v>93</v>
      </c>
      <c r="L125" s="37" t="s">
        <v>17</v>
      </c>
      <c r="M125" s="74">
        <v>18</v>
      </c>
      <c r="N125" s="74"/>
      <c r="O125" s="37"/>
      <c r="P125" s="37"/>
      <c r="Q125" s="37"/>
      <c r="R125" s="37"/>
      <c r="S125" s="37"/>
      <c r="T125" s="38">
        <f>SUM(M125:S125)</f>
        <v>18</v>
      </c>
      <c r="U125" s="39">
        <v>100</v>
      </c>
      <c r="V125" s="49">
        <f>T125/U125</f>
        <v>0.18</v>
      </c>
      <c r="W125" s="41" t="str">
        <f>IF(T125&gt;75%*U125,"Победитель",IF(T125&gt;50%*U125,"Призёр","Участник"))</f>
        <v>Участник</v>
      </c>
    </row>
    <row r="126" spans="1:23" x14ac:dyDescent="0.35">
      <c r="A126" s="28">
        <v>119</v>
      </c>
      <c r="B126" s="67" t="s">
        <v>33</v>
      </c>
      <c r="C126" s="68" t="s">
        <v>381</v>
      </c>
      <c r="D126" s="68" t="s">
        <v>382</v>
      </c>
      <c r="E126" s="68" t="s">
        <v>49</v>
      </c>
      <c r="F126" s="31" t="str">
        <f t="shared" si="4"/>
        <v>С</v>
      </c>
      <c r="G126" s="31" t="str">
        <f t="shared" si="5"/>
        <v>А</v>
      </c>
      <c r="H126" s="31" t="str">
        <f t="shared" si="6"/>
        <v>Н</v>
      </c>
      <c r="I126" s="67">
        <v>764206</v>
      </c>
      <c r="J126" s="69">
        <v>8</v>
      </c>
      <c r="K126" s="73" t="s">
        <v>383</v>
      </c>
      <c r="L126" s="67" t="s">
        <v>17</v>
      </c>
      <c r="M126" s="67">
        <v>18</v>
      </c>
      <c r="N126" s="67"/>
      <c r="O126" s="67"/>
      <c r="P126" s="67"/>
      <c r="Q126" s="67"/>
      <c r="R126" s="67"/>
      <c r="S126" s="67"/>
      <c r="T126" s="38">
        <f>SUM(M126:S126)</f>
        <v>18</v>
      </c>
      <c r="U126" s="39">
        <v>100</v>
      </c>
      <c r="V126" s="70">
        <f>T126/U126</f>
        <v>0.18</v>
      </c>
      <c r="W126" s="41" t="str">
        <f>IF(T126&gt;0.75*U126,"Победитель",IF(T126&gt;0.5*U126,"Призёр","Участник"))</f>
        <v>Участник</v>
      </c>
    </row>
    <row r="127" spans="1:23" x14ac:dyDescent="0.35">
      <c r="A127" s="28">
        <v>120</v>
      </c>
      <c r="B127" s="67" t="s">
        <v>33</v>
      </c>
      <c r="C127" s="68" t="s">
        <v>373</v>
      </c>
      <c r="D127" s="68" t="s">
        <v>315</v>
      </c>
      <c r="E127" s="68" t="s">
        <v>65</v>
      </c>
      <c r="F127" s="31" t="str">
        <f t="shared" si="4"/>
        <v>Д</v>
      </c>
      <c r="G127" s="31" t="str">
        <f t="shared" si="5"/>
        <v>А</v>
      </c>
      <c r="H127" s="31" t="str">
        <f t="shared" si="6"/>
        <v>С</v>
      </c>
      <c r="I127" s="67">
        <v>764206</v>
      </c>
      <c r="J127" s="69">
        <v>8</v>
      </c>
      <c r="K127" s="72" t="s">
        <v>374</v>
      </c>
      <c r="L127" s="67" t="s">
        <v>17</v>
      </c>
      <c r="M127" s="67">
        <v>17</v>
      </c>
      <c r="N127" s="67"/>
      <c r="O127" s="67"/>
      <c r="P127" s="67"/>
      <c r="Q127" s="67"/>
      <c r="R127" s="67"/>
      <c r="S127" s="67"/>
      <c r="T127" s="38">
        <f>SUM(M127:S127)</f>
        <v>17</v>
      </c>
      <c r="U127" s="39">
        <v>100</v>
      </c>
      <c r="V127" s="70">
        <f>T127/U127</f>
        <v>0.17</v>
      </c>
      <c r="W127" s="41" t="str">
        <f>IF(T127&gt;0.75*U127,"Победитель",IF(T127&gt;0.5*U127,"Призёр","Участник"))</f>
        <v>Участник</v>
      </c>
    </row>
    <row r="128" spans="1:23" x14ac:dyDescent="0.35">
      <c r="A128" s="28">
        <v>121</v>
      </c>
      <c r="B128" s="37" t="s">
        <v>33</v>
      </c>
      <c r="C128" s="45" t="s">
        <v>691</v>
      </c>
      <c r="D128" s="45" t="s">
        <v>464</v>
      </c>
      <c r="E128" s="45" t="s">
        <v>573</v>
      </c>
      <c r="F128" s="31" t="str">
        <f t="shared" si="4"/>
        <v>Н</v>
      </c>
      <c r="G128" s="31" t="str">
        <f t="shared" si="5"/>
        <v>И</v>
      </c>
      <c r="H128" s="31" t="str">
        <f t="shared" si="6"/>
        <v>В</v>
      </c>
      <c r="I128" s="46">
        <v>763121</v>
      </c>
      <c r="J128" s="50">
        <v>8</v>
      </c>
      <c r="K128" s="51" t="s">
        <v>692</v>
      </c>
      <c r="L128" s="48" t="s">
        <v>17</v>
      </c>
      <c r="M128" s="48">
        <v>12</v>
      </c>
      <c r="N128" s="48">
        <v>5</v>
      </c>
      <c r="O128" s="48"/>
      <c r="P128" s="48"/>
      <c r="Q128" s="48"/>
      <c r="R128" s="48"/>
      <c r="S128" s="37"/>
      <c r="T128" s="38">
        <f>SUM(M128:S128)</f>
        <v>17</v>
      </c>
      <c r="U128" s="39">
        <v>100</v>
      </c>
      <c r="V128" s="49">
        <f>T128/U128</f>
        <v>0.17</v>
      </c>
      <c r="W128" s="41" t="str">
        <f>IF(T128&gt;75%*U128,"Победитель",IF(T128&gt;50%*U128,"Призёр","Участник"))</f>
        <v>Участник</v>
      </c>
    </row>
    <row r="129" spans="1:23" x14ac:dyDescent="0.35">
      <c r="A129" s="28">
        <v>122</v>
      </c>
      <c r="B129" s="74" t="s">
        <v>32</v>
      </c>
      <c r="C129" s="45" t="s">
        <v>72</v>
      </c>
      <c r="D129" s="45" t="s">
        <v>38</v>
      </c>
      <c r="E129" s="45" t="s">
        <v>73</v>
      </c>
      <c r="F129" s="31" t="str">
        <f t="shared" si="4"/>
        <v>Н</v>
      </c>
      <c r="G129" s="31" t="str">
        <f t="shared" si="5"/>
        <v>Е</v>
      </c>
      <c r="H129" s="31" t="str">
        <f t="shared" si="6"/>
        <v>А</v>
      </c>
      <c r="I129" s="74">
        <v>764203</v>
      </c>
      <c r="J129" s="77">
        <v>8</v>
      </c>
      <c r="K129" s="74" t="s">
        <v>95</v>
      </c>
      <c r="L129" s="37" t="s">
        <v>17</v>
      </c>
      <c r="M129" s="74">
        <v>17</v>
      </c>
      <c r="N129" s="74"/>
      <c r="O129" s="37"/>
      <c r="P129" s="37"/>
      <c r="Q129" s="37"/>
      <c r="R129" s="83"/>
      <c r="S129" s="37"/>
      <c r="T129" s="38">
        <f>SUM(M129:S129)</f>
        <v>17</v>
      </c>
      <c r="U129" s="39">
        <v>100</v>
      </c>
      <c r="V129" s="49">
        <f>T129/U129</f>
        <v>0.17</v>
      </c>
      <c r="W129" s="41" t="str">
        <f>IF(T129&gt;75%*U129,"Победитель",IF(T129&gt;50%*U129,"Призёр","Участник"))</f>
        <v>Участник</v>
      </c>
    </row>
    <row r="130" spans="1:23" x14ac:dyDescent="0.35">
      <c r="A130" s="28">
        <v>123</v>
      </c>
      <c r="B130" s="37" t="s">
        <v>32</v>
      </c>
      <c r="C130" s="45" t="s">
        <v>690</v>
      </c>
      <c r="D130" s="45" t="s">
        <v>322</v>
      </c>
      <c r="E130" s="45" t="s">
        <v>345</v>
      </c>
      <c r="F130" s="31" t="str">
        <f t="shared" si="4"/>
        <v>С</v>
      </c>
      <c r="G130" s="31" t="str">
        <f t="shared" si="5"/>
        <v>С</v>
      </c>
      <c r="H130" s="31" t="str">
        <f t="shared" si="6"/>
        <v>В</v>
      </c>
      <c r="I130" s="46">
        <v>763121</v>
      </c>
      <c r="J130" s="50">
        <v>8</v>
      </c>
      <c r="K130" s="48" t="s">
        <v>440</v>
      </c>
      <c r="L130" s="48" t="s">
        <v>17</v>
      </c>
      <c r="M130" s="48">
        <v>0</v>
      </c>
      <c r="N130" s="48">
        <v>17</v>
      </c>
      <c r="O130" s="48"/>
      <c r="P130" s="48"/>
      <c r="Q130" s="48"/>
      <c r="R130" s="84"/>
      <c r="S130" s="37"/>
      <c r="T130" s="38">
        <f>SUM(M130:S130)</f>
        <v>17</v>
      </c>
      <c r="U130" s="39">
        <v>100</v>
      </c>
      <c r="V130" s="49">
        <f>T130/U130</f>
        <v>0.17</v>
      </c>
      <c r="W130" s="41" t="str">
        <f>IF(T130&gt;75%*U130,"Победитель",IF(T130&gt;50%*U130,"Призёр","Участник"))</f>
        <v>Участник</v>
      </c>
    </row>
    <row r="131" spans="1:23" s="42" customFormat="1" x14ac:dyDescent="0.35">
      <c r="A131" s="28">
        <v>124</v>
      </c>
      <c r="B131" s="29" t="s">
        <v>32</v>
      </c>
      <c r="C131" s="30" t="s">
        <v>695</v>
      </c>
      <c r="D131" s="30" t="s">
        <v>105</v>
      </c>
      <c r="E131" s="30" t="s">
        <v>36</v>
      </c>
      <c r="F131" s="31" t="str">
        <f t="shared" si="4"/>
        <v>Г</v>
      </c>
      <c r="G131" s="31" t="str">
        <f t="shared" si="5"/>
        <v>П</v>
      </c>
      <c r="H131" s="31" t="str">
        <f t="shared" si="6"/>
        <v>С</v>
      </c>
      <c r="I131" s="29">
        <v>763121</v>
      </c>
      <c r="J131" s="43">
        <v>8</v>
      </c>
      <c r="K131" s="29" t="s">
        <v>437</v>
      </c>
      <c r="L131" s="29" t="s">
        <v>17</v>
      </c>
      <c r="M131" s="29">
        <v>8</v>
      </c>
      <c r="N131" s="29">
        <v>8</v>
      </c>
      <c r="O131" s="29"/>
      <c r="P131" s="29"/>
      <c r="Q131" s="29"/>
      <c r="R131" s="44"/>
      <c r="S131" s="37"/>
      <c r="T131" s="38">
        <f>SUM(M131:S131)</f>
        <v>16</v>
      </c>
      <c r="U131" s="39">
        <v>100</v>
      </c>
      <c r="V131" s="40">
        <f>T131/U131</f>
        <v>0.16</v>
      </c>
      <c r="W131" s="41" t="str">
        <f>IF(T131&gt;75%*U131,"Победитель",IF(T131&gt;50%*U131,"Призёр","Участник"))</f>
        <v>Участник</v>
      </c>
    </row>
    <row r="132" spans="1:23" s="42" customFormat="1" x14ac:dyDescent="0.35">
      <c r="A132" s="28">
        <v>125</v>
      </c>
      <c r="B132" s="85" t="s">
        <v>33</v>
      </c>
      <c r="C132" s="86" t="s">
        <v>379</v>
      </c>
      <c r="D132" s="86" t="s">
        <v>51</v>
      </c>
      <c r="E132" s="86" t="s">
        <v>169</v>
      </c>
      <c r="F132" s="31" t="str">
        <f t="shared" si="4"/>
        <v>З</v>
      </c>
      <c r="G132" s="31" t="str">
        <f t="shared" si="5"/>
        <v>Н</v>
      </c>
      <c r="H132" s="31" t="str">
        <f t="shared" si="6"/>
        <v>М</v>
      </c>
      <c r="I132" s="85">
        <v>764206</v>
      </c>
      <c r="J132" s="87">
        <v>8</v>
      </c>
      <c r="K132" s="88" t="s">
        <v>380</v>
      </c>
      <c r="L132" s="88" t="s">
        <v>17</v>
      </c>
      <c r="M132" s="88">
        <v>16</v>
      </c>
      <c r="N132" s="88"/>
      <c r="O132" s="88"/>
      <c r="P132" s="88"/>
      <c r="Q132" s="88"/>
      <c r="R132" s="89"/>
      <c r="S132" s="73"/>
      <c r="T132" s="38">
        <f>SUM(M132:S132)</f>
        <v>16</v>
      </c>
      <c r="U132" s="39">
        <v>100</v>
      </c>
      <c r="V132" s="90">
        <f>T132/U132</f>
        <v>0.16</v>
      </c>
      <c r="W132" s="41" t="str">
        <f>IF(T132&gt;0.75*U132,"Победитель",IF(T132&gt;0.5*U132,"Призёр","Участник"))</f>
        <v>Участник</v>
      </c>
    </row>
    <row r="133" spans="1:23" s="42" customFormat="1" x14ac:dyDescent="0.35">
      <c r="A133" s="28">
        <v>126</v>
      </c>
      <c r="B133" s="91" t="s">
        <v>33</v>
      </c>
      <c r="C133" s="30" t="s">
        <v>114</v>
      </c>
      <c r="D133" s="30" t="s">
        <v>115</v>
      </c>
      <c r="E133" s="30" t="s">
        <v>116</v>
      </c>
      <c r="F133" s="31" t="str">
        <f t="shared" si="4"/>
        <v>К</v>
      </c>
      <c r="G133" s="31" t="str">
        <f t="shared" si="5"/>
        <v>Р</v>
      </c>
      <c r="H133" s="31" t="str">
        <f t="shared" si="6"/>
        <v>В</v>
      </c>
      <c r="I133" s="91">
        <v>764203</v>
      </c>
      <c r="J133" s="92">
        <v>8</v>
      </c>
      <c r="K133" s="91" t="s">
        <v>132</v>
      </c>
      <c r="L133" s="29" t="s">
        <v>17</v>
      </c>
      <c r="M133" s="91">
        <v>16</v>
      </c>
      <c r="N133" s="91"/>
      <c r="O133" s="29"/>
      <c r="P133" s="29"/>
      <c r="Q133" s="29"/>
      <c r="R133" s="44"/>
      <c r="S133" s="37"/>
      <c r="T133" s="38">
        <f>SUM(M133:S133)</f>
        <v>16</v>
      </c>
      <c r="U133" s="39">
        <v>100</v>
      </c>
      <c r="V133" s="40">
        <f>T133/U133</f>
        <v>0.16</v>
      </c>
      <c r="W133" s="41" t="str">
        <f>IF(T133&gt;75%*U133,"Победитель",IF(T133&gt;50%*U133,"Призёр","Участник"))</f>
        <v>Участник</v>
      </c>
    </row>
    <row r="134" spans="1:23" s="60" customFormat="1" x14ac:dyDescent="0.35">
      <c r="A134" s="28">
        <v>127</v>
      </c>
      <c r="B134" s="91" t="s">
        <v>32</v>
      </c>
      <c r="C134" s="30" t="s">
        <v>68</v>
      </c>
      <c r="D134" s="30" t="s">
        <v>71</v>
      </c>
      <c r="E134" s="30" t="s">
        <v>70</v>
      </c>
      <c r="F134" s="31" t="str">
        <f t="shared" si="4"/>
        <v>М</v>
      </c>
      <c r="G134" s="31" t="str">
        <f t="shared" si="5"/>
        <v>Н</v>
      </c>
      <c r="H134" s="31" t="str">
        <f t="shared" si="6"/>
        <v>В</v>
      </c>
      <c r="I134" s="91">
        <v>764203</v>
      </c>
      <c r="J134" s="93">
        <v>8</v>
      </c>
      <c r="K134" s="91" t="s">
        <v>94</v>
      </c>
      <c r="L134" s="29" t="s">
        <v>17</v>
      </c>
      <c r="M134" s="91">
        <v>16</v>
      </c>
      <c r="N134" s="91"/>
      <c r="O134" s="29"/>
      <c r="P134" s="29"/>
      <c r="Q134" s="29"/>
      <c r="R134" s="29"/>
      <c r="S134" s="64"/>
      <c r="T134" s="38">
        <f>SUM(M134:S134)</f>
        <v>16</v>
      </c>
      <c r="U134" s="39">
        <v>100</v>
      </c>
      <c r="V134" s="40">
        <f>T134/U134</f>
        <v>0.16</v>
      </c>
      <c r="W134" s="41" t="str">
        <f>IF(T134&gt;75%*U134,"Победитель",IF(T134&gt;50%*U134,"Призёр","Участник"))</f>
        <v>Участник</v>
      </c>
    </row>
    <row r="135" spans="1:23" s="60" customFormat="1" x14ac:dyDescent="0.35">
      <c r="A135" s="28">
        <v>128</v>
      </c>
      <c r="B135" s="91" t="s">
        <v>33</v>
      </c>
      <c r="C135" s="30" t="s">
        <v>74</v>
      </c>
      <c r="D135" s="30" t="s">
        <v>75</v>
      </c>
      <c r="E135" s="30" t="s">
        <v>43</v>
      </c>
      <c r="F135" s="31" t="str">
        <f t="shared" si="4"/>
        <v>П</v>
      </c>
      <c r="G135" s="31" t="str">
        <f t="shared" si="5"/>
        <v>М</v>
      </c>
      <c r="H135" s="31" t="str">
        <f t="shared" si="6"/>
        <v>В</v>
      </c>
      <c r="I135" s="91">
        <v>764203</v>
      </c>
      <c r="J135" s="93">
        <v>8</v>
      </c>
      <c r="K135" s="91" t="s">
        <v>96</v>
      </c>
      <c r="L135" s="29" t="s">
        <v>17</v>
      </c>
      <c r="M135" s="91">
        <v>16</v>
      </c>
      <c r="N135" s="91"/>
      <c r="O135" s="29"/>
      <c r="P135" s="29"/>
      <c r="Q135" s="29"/>
      <c r="R135" s="29"/>
      <c r="S135" s="29"/>
      <c r="T135" s="38">
        <f>SUM(M135:S135)</f>
        <v>16</v>
      </c>
      <c r="U135" s="39">
        <v>100</v>
      </c>
      <c r="V135" s="40">
        <f>T135/U135</f>
        <v>0.16</v>
      </c>
      <c r="W135" s="41" t="str">
        <f>IF(T135&gt;75%*U135,"Победитель",IF(T135&gt;50%*U135,"Призёр","Участник"))</f>
        <v>Участник</v>
      </c>
    </row>
    <row r="136" spans="1:23" s="60" customFormat="1" x14ac:dyDescent="0.35">
      <c r="A136" s="28">
        <v>129</v>
      </c>
      <c r="B136" s="91" t="s">
        <v>33</v>
      </c>
      <c r="C136" s="30" t="s">
        <v>76</v>
      </c>
      <c r="D136" s="30" t="s">
        <v>77</v>
      </c>
      <c r="E136" s="30" t="s">
        <v>78</v>
      </c>
      <c r="F136" s="31" t="str">
        <f t="shared" si="4"/>
        <v>С</v>
      </c>
      <c r="G136" s="31" t="str">
        <f t="shared" si="5"/>
        <v>И</v>
      </c>
      <c r="H136" s="31" t="str">
        <f t="shared" si="6"/>
        <v>И</v>
      </c>
      <c r="I136" s="91">
        <v>764203</v>
      </c>
      <c r="J136" s="93">
        <v>8</v>
      </c>
      <c r="K136" s="91" t="s">
        <v>97</v>
      </c>
      <c r="L136" s="29" t="s">
        <v>17</v>
      </c>
      <c r="M136" s="91">
        <v>16</v>
      </c>
      <c r="N136" s="91"/>
      <c r="O136" s="29"/>
      <c r="P136" s="29"/>
      <c r="Q136" s="29"/>
      <c r="R136" s="29"/>
      <c r="S136" s="29"/>
      <c r="T136" s="38">
        <f>SUM(M136:S136)</f>
        <v>16</v>
      </c>
      <c r="U136" s="39">
        <v>100</v>
      </c>
      <c r="V136" s="40">
        <f>T136/U136</f>
        <v>0.16</v>
      </c>
      <c r="W136" s="41" t="str">
        <f>IF(T136&gt;75%*U136,"Победитель",IF(T136&gt;50%*U136,"Призёр","Участник"))</f>
        <v>Участник</v>
      </c>
    </row>
    <row r="137" spans="1:23" x14ac:dyDescent="0.35">
      <c r="A137" s="28">
        <v>130</v>
      </c>
      <c r="B137" s="74" t="s">
        <v>32</v>
      </c>
      <c r="C137" s="45" t="s">
        <v>56</v>
      </c>
      <c r="D137" s="45" t="s">
        <v>57</v>
      </c>
      <c r="E137" s="45" t="s">
        <v>58</v>
      </c>
      <c r="F137" s="31" t="str">
        <f t="shared" ref="F137:F200" si="7">LEFT(C137,1)</f>
        <v>Г</v>
      </c>
      <c r="G137" s="31" t="str">
        <f t="shared" ref="G137:G200" si="8">LEFT(D137,1)</f>
        <v>Т</v>
      </c>
      <c r="H137" s="31" t="str">
        <f t="shared" ref="H137:H200" si="9">LEFT(E137,1)</f>
        <v>П</v>
      </c>
      <c r="I137" s="74">
        <v>764203</v>
      </c>
      <c r="J137" s="77">
        <v>8</v>
      </c>
      <c r="K137" s="74" t="s">
        <v>86</v>
      </c>
      <c r="L137" s="48" t="s">
        <v>17</v>
      </c>
      <c r="M137" s="76">
        <v>15</v>
      </c>
      <c r="N137" s="76"/>
      <c r="O137" s="48"/>
      <c r="P137" s="48"/>
      <c r="Q137" s="48"/>
      <c r="R137" s="48"/>
      <c r="S137" s="48"/>
      <c r="T137" s="38">
        <f>SUM(M137:S137)</f>
        <v>15</v>
      </c>
      <c r="U137" s="39">
        <v>100</v>
      </c>
      <c r="V137" s="49">
        <f>T137/U137</f>
        <v>0.15</v>
      </c>
      <c r="W137" s="41" t="str">
        <f>IF(T137&gt;75%*U137,"Победитель",IF(T137&gt;50%*U137,"Призёр","Участник"))</f>
        <v>Участник</v>
      </c>
    </row>
    <row r="138" spans="1:23" x14ac:dyDescent="0.35">
      <c r="A138" s="28">
        <v>131</v>
      </c>
      <c r="B138" s="74" t="s">
        <v>33</v>
      </c>
      <c r="C138" s="45" t="s">
        <v>62</v>
      </c>
      <c r="D138" s="45" t="s">
        <v>28</v>
      </c>
      <c r="E138" s="45" t="s">
        <v>43</v>
      </c>
      <c r="F138" s="31" t="str">
        <f t="shared" si="7"/>
        <v>Л</v>
      </c>
      <c r="G138" s="31" t="str">
        <f t="shared" si="8"/>
        <v>А</v>
      </c>
      <c r="H138" s="31" t="str">
        <f t="shared" si="9"/>
        <v>В</v>
      </c>
      <c r="I138" s="74">
        <v>764203</v>
      </c>
      <c r="J138" s="75">
        <v>8</v>
      </c>
      <c r="K138" s="74" t="s">
        <v>90</v>
      </c>
      <c r="L138" s="37" t="s">
        <v>17</v>
      </c>
      <c r="M138" s="74">
        <v>15</v>
      </c>
      <c r="N138" s="74"/>
      <c r="O138" s="37"/>
      <c r="P138" s="37"/>
      <c r="Q138" s="37"/>
      <c r="R138" s="37"/>
      <c r="S138" s="37"/>
      <c r="T138" s="38">
        <f>SUM(M138:S138)</f>
        <v>15</v>
      </c>
      <c r="U138" s="39">
        <v>100</v>
      </c>
      <c r="V138" s="49">
        <f>T138/U138</f>
        <v>0.15</v>
      </c>
      <c r="W138" s="41" t="str">
        <f>IF(T138&gt;75%*U138,"Победитель",IF(T138&gt;50%*U138,"Призёр","Участник"))</f>
        <v>Участник</v>
      </c>
    </row>
    <row r="139" spans="1:23" x14ac:dyDescent="0.35">
      <c r="A139" s="28">
        <v>132</v>
      </c>
      <c r="B139" s="74" t="s">
        <v>32</v>
      </c>
      <c r="C139" s="45" t="s">
        <v>117</v>
      </c>
      <c r="D139" s="45" t="s">
        <v>105</v>
      </c>
      <c r="E139" s="45" t="s">
        <v>47</v>
      </c>
      <c r="F139" s="31" t="str">
        <f t="shared" si="7"/>
        <v>М</v>
      </c>
      <c r="G139" s="31" t="str">
        <f t="shared" si="8"/>
        <v>П</v>
      </c>
      <c r="H139" s="31" t="str">
        <f t="shared" si="9"/>
        <v>И</v>
      </c>
      <c r="I139" s="74">
        <v>764203</v>
      </c>
      <c r="J139" s="75">
        <v>8</v>
      </c>
      <c r="K139" s="74" t="s">
        <v>133</v>
      </c>
      <c r="L139" s="37" t="s">
        <v>17</v>
      </c>
      <c r="M139" s="74">
        <v>15</v>
      </c>
      <c r="N139" s="74"/>
      <c r="O139" s="37"/>
      <c r="P139" s="37"/>
      <c r="Q139" s="37"/>
      <c r="R139" s="37"/>
      <c r="S139" s="37"/>
      <c r="T139" s="38">
        <f>SUM(M139:S139)</f>
        <v>15</v>
      </c>
      <c r="U139" s="39">
        <v>100</v>
      </c>
      <c r="V139" s="49">
        <f>T139/U139</f>
        <v>0.15</v>
      </c>
      <c r="W139" s="41" t="str">
        <f>IF(T139&gt;75%*U139,"Победитель",IF(T139&gt;50%*U139,"Призёр","Участник"))</f>
        <v>Участник</v>
      </c>
    </row>
    <row r="140" spans="1:23" x14ac:dyDescent="0.35">
      <c r="A140" s="28">
        <v>133</v>
      </c>
      <c r="B140" s="57" t="s">
        <v>33</v>
      </c>
      <c r="C140" s="58" t="s">
        <v>515</v>
      </c>
      <c r="D140" s="58" t="s">
        <v>433</v>
      </c>
      <c r="E140" s="58" t="s">
        <v>83</v>
      </c>
      <c r="F140" s="31" t="str">
        <f t="shared" si="7"/>
        <v>К</v>
      </c>
      <c r="G140" s="31" t="str">
        <f t="shared" si="8"/>
        <v>Я</v>
      </c>
      <c r="H140" s="31" t="str">
        <f t="shared" si="9"/>
        <v>И</v>
      </c>
      <c r="I140" s="37">
        <v>766033</v>
      </c>
      <c r="J140" s="59">
        <v>8</v>
      </c>
      <c r="K140" s="57" t="s">
        <v>437</v>
      </c>
      <c r="L140" s="48" t="s">
        <v>17</v>
      </c>
      <c r="M140" s="37">
        <v>10</v>
      </c>
      <c r="N140" s="37">
        <v>4</v>
      </c>
      <c r="O140" s="37">
        <v>0</v>
      </c>
      <c r="P140" s="37">
        <v>0</v>
      </c>
      <c r="Q140" s="37">
        <v>0</v>
      </c>
      <c r="R140" s="37">
        <v>0</v>
      </c>
      <c r="S140" s="37"/>
      <c r="T140" s="38">
        <f>SUM(M140:S140)</f>
        <v>14</v>
      </c>
      <c r="U140" s="39">
        <v>100</v>
      </c>
      <c r="V140" s="49">
        <f>T140/U140</f>
        <v>0.14000000000000001</v>
      </c>
      <c r="W140" s="41" t="str">
        <f>IF(T140&gt;75%*U140,"Победитель",IF(T140&gt;50%*U140,"Призёр","Участник"))</f>
        <v>Участник</v>
      </c>
    </row>
    <row r="141" spans="1:23" x14ac:dyDescent="0.35">
      <c r="A141" s="28">
        <v>134</v>
      </c>
      <c r="B141" s="52" t="s">
        <v>33</v>
      </c>
      <c r="C141" s="53" t="s">
        <v>334</v>
      </c>
      <c r="D141" s="53" t="s">
        <v>335</v>
      </c>
      <c r="E141" s="53" t="s">
        <v>151</v>
      </c>
      <c r="F141" s="31" t="str">
        <f t="shared" si="7"/>
        <v>Б</v>
      </c>
      <c r="G141" s="31" t="str">
        <f t="shared" si="8"/>
        <v>К</v>
      </c>
      <c r="H141" s="31" t="str">
        <f t="shared" si="9"/>
        <v>А</v>
      </c>
      <c r="I141" s="52">
        <v>760189</v>
      </c>
      <c r="J141" s="54">
        <v>8</v>
      </c>
      <c r="K141" s="52" t="s">
        <v>86</v>
      </c>
      <c r="L141" s="52" t="s">
        <v>17</v>
      </c>
      <c r="M141" s="52">
        <v>8</v>
      </c>
      <c r="N141" s="52">
        <v>5</v>
      </c>
      <c r="O141" s="52">
        <v>0</v>
      </c>
      <c r="P141" s="52">
        <v>0</v>
      </c>
      <c r="Q141" s="52">
        <v>0</v>
      </c>
      <c r="R141" s="52"/>
      <c r="S141" s="52"/>
      <c r="T141" s="38">
        <f>SUM(M141:S141)</f>
        <v>13</v>
      </c>
      <c r="U141" s="39">
        <v>100</v>
      </c>
      <c r="V141" s="55">
        <f>T141/U141</f>
        <v>0.13</v>
      </c>
      <c r="W141" s="41" t="str">
        <f>IF(T141&gt;0.75*U141, "Победитель", IF(T141&gt;0.5*U141, "Призёр", "Участник"))</f>
        <v>Участник</v>
      </c>
    </row>
    <row r="142" spans="1:23" x14ac:dyDescent="0.35">
      <c r="A142" s="28">
        <v>135</v>
      </c>
      <c r="B142" s="37" t="s">
        <v>32</v>
      </c>
      <c r="C142" s="45" t="s">
        <v>435</v>
      </c>
      <c r="D142" s="45" t="s">
        <v>228</v>
      </c>
      <c r="E142" s="45" t="s">
        <v>436</v>
      </c>
      <c r="F142" s="31" t="str">
        <f t="shared" si="7"/>
        <v>Е</v>
      </c>
      <c r="G142" s="31" t="str">
        <f t="shared" si="8"/>
        <v>М</v>
      </c>
      <c r="H142" s="31" t="str">
        <f t="shared" si="9"/>
        <v>М</v>
      </c>
      <c r="I142" s="37">
        <v>763213</v>
      </c>
      <c r="J142" s="47">
        <v>8</v>
      </c>
      <c r="K142" s="37" t="s">
        <v>437</v>
      </c>
      <c r="L142" s="37" t="s">
        <v>17</v>
      </c>
      <c r="M142" s="37">
        <v>10</v>
      </c>
      <c r="N142" s="37">
        <v>3</v>
      </c>
      <c r="O142" s="37"/>
      <c r="P142" s="37"/>
      <c r="Q142" s="37"/>
      <c r="R142" s="37"/>
      <c r="S142" s="37"/>
      <c r="T142" s="38">
        <f>SUM(M142:S142)</f>
        <v>13</v>
      </c>
      <c r="U142" s="39">
        <v>100</v>
      </c>
      <c r="V142" s="49">
        <f>T142/U142</f>
        <v>0.13</v>
      </c>
      <c r="W142" s="41" t="str">
        <f>IF(T142&gt;75%*U142,"Победитель",IF(T142&gt;50%*U142,"Призёр","Участник"))</f>
        <v>Участник</v>
      </c>
    </row>
    <row r="143" spans="1:23" x14ac:dyDescent="0.35">
      <c r="A143" s="28">
        <v>136</v>
      </c>
      <c r="B143" s="52" t="s">
        <v>33</v>
      </c>
      <c r="C143" s="53" t="s">
        <v>336</v>
      </c>
      <c r="D143" s="53" t="s">
        <v>337</v>
      </c>
      <c r="E143" s="53" t="s">
        <v>220</v>
      </c>
      <c r="F143" s="31" t="str">
        <f t="shared" si="7"/>
        <v>К</v>
      </c>
      <c r="G143" s="31" t="str">
        <f t="shared" si="8"/>
        <v>И</v>
      </c>
      <c r="H143" s="31" t="str">
        <f t="shared" si="9"/>
        <v>А</v>
      </c>
      <c r="I143" s="52">
        <v>760189</v>
      </c>
      <c r="J143" s="54">
        <v>8</v>
      </c>
      <c r="K143" s="52" t="s">
        <v>87</v>
      </c>
      <c r="L143" s="52" t="s">
        <v>17</v>
      </c>
      <c r="M143" s="52">
        <v>8</v>
      </c>
      <c r="N143" s="52">
        <v>5</v>
      </c>
      <c r="O143" s="52">
        <v>0</v>
      </c>
      <c r="P143" s="52">
        <v>0</v>
      </c>
      <c r="Q143" s="52">
        <v>0</v>
      </c>
      <c r="R143" s="52"/>
      <c r="S143" s="52"/>
      <c r="T143" s="38">
        <f>SUM(M143:S143)</f>
        <v>13</v>
      </c>
      <c r="U143" s="39">
        <v>100</v>
      </c>
      <c r="V143" s="55">
        <f>T143/U143</f>
        <v>0.13</v>
      </c>
      <c r="W143" s="41" t="str">
        <f>IF(T143&gt;0.75*U143, "Победитель", IF(T143&gt;0.5*U143, "Призёр", "Участник"))</f>
        <v>Участник</v>
      </c>
    </row>
    <row r="144" spans="1:23" x14ac:dyDescent="0.35">
      <c r="A144" s="28">
        <v>137</v>
      </c>
      <c r="B144" s="74" t="s">
        <v>32</v>
      </c>
      <c r="C144" s="45" t="s">
        <v>66</v>
      </c>
      <c r="D144" s="45" t="s">
        <v>67</v>
      </c>
      <c r="E144" s="45" t="s">
        <v>47</v>
      </c>
      <c r="F144" s="31" t="str">
        <f t="shared" si="7"/>
        <v>М</v>
      </c>
      <c r="G144" s="31" t="str">
        <f t="shared" si="8"/>
        <v>У</v>
      </c>
      <c r="H144" s="31" t="str">
        <f t="shared" si="9"/>
        <v>И</v>
      </c>
      <c r="I144" s="74">
        <v>764203</v>
      </c>
      <c r="J144" s="77">
        <v>8</v>
      </c>
      <c r="K144" s="74" t="s">
        <v>92</v>
      </c>
      <c r="L144" s="37" t="s">
        <v>17</v>
      </c>
      <c r="M144" s="74">
        <v>13</v>
      </c>
      <c r="N144" s="74"/>
      <c r="O144" s="37"/>
      <c r="P144" s="37"/>
      <c r="Q144" s="37"/>
      <c r="R144" s="37"/>
      <c r="S144" s="37"/>
      <c r="T144" s="38">
        <f>SUM(M144:S144)</f>
        <v>13</v>
      </c>
      <c r="U144" s="39">
        <v>100</v>
      </c>
      <c r="V144" s="49">
        <f>T144/U144</f>
        <v>0.13</v>
      </c>
      <c r="W144" s="41" t="str">
        <f>IF(T144&gt;75%*U144,"Победитель",IF(T144&gt;50%*U144,"Призёр","Участник"))</f>
        <v>Участник</v>
      </c>
    </row>
    <row r="145" spans="1:23" x14ac:dyDescent="0.35">
      <c r="A145" s="28">
        <v>138</v>
      </c>
      <c r="B145" s="74" t="s">
        <v>33</v>
      </c>
      <c r="C145" s="45" t="s">
        <v>81</v>
      </c>
      <c r="D145" s="45" t="s">
        <v>82</v>
      </c>
      <c r="E145" s="45" t="s">
        <v>83</v>
      </c>
      <c r="F145" s="31" t="str">
        <f t="shared" si="7"/>
        <v>Ш</v>
      </c>
      <c r="G145" s="31" t="str">
        <f t="shared" si="8"/>
        <v>Н</v>
      </c>
      <c r="H145" s="31" t="str">
        <f t="shared" si="9"/>
        <v>И</v>
      </c>
      <c r="I145" s="74">
        <v>764203</v>
      </c>
      <c r="J145" s="75">
        <v>8</v>
      </c>
      <c r="K145" s="74" t="s">
        <v>100</v>
      </c>
      <c r="L145" s="48" t="s">
        <v>17</v>
      </c>
      <c r="M145" s="76">
        <v>13</v>
      </c>
      <c r="N145" s="76"/>
      <c r="O145" s="48"/>
      <c r="P145" s="48"/>
      <c r="Q145" s="48"/>
      <c r="R145" s="48"/>
      <c r="S145" s="48"/>
      <c r="T145" s="38">
        <f>SUM(M145:S145)</f>
        <v>13</v>
      </c>
      <c r="U145" s="39">
        <v>100</v>
      </c>
      <c r="V145" s="49">
        <f>T145/U145</f>
        <v>0.13</v>
      </c>
      <c r="W145" s="41" t="str">
        <f>IF(T145&gt;75%*U145,"Победитель",IF(T145&gt;50%*U145,"Призёр","Участник"))</f>
        <v>Участник</v>
      </c>
    </row>
    <row r="146" spans="1:23" x14ac:dyDescent="0.35">
      <c r="A146" s="28">
        <v>139</v>
      </c>
      <c r="B146" s="74" t="s">
        <v>33</v>
      </c>
      <c r="C146" s="45" t="s">
        <v>149</v>
      </c>
      <c r="D146" s="45" t="s">
        <v>150</v>
      </c>
      <c r="E146" s="45" t="s">
        <v>151</v>
      </c>
      <c r="F146" s="31" t="str">
        <f t="shared" si="7"/>
        <v>Г</v>
      </c>
      <c r="G146" s="31" t="str">
        <f t="shared" si="8"/>
        <v>К</v>
      </c>
      <c r="H146" s="31" t="str">
        <f t="shared" si="9"/>
        <v>А</v>
      </c>
      <c r="I146" s="74">
        <v>764203</v>
      </c>
      <c r="J146" s="75">
        <v>8</v>
      </c>
      <c r="K146" s="74" t="s">
        <v>179</v>
      </c>
      <c r="L146" s="37" t="s">
        <v>17</v>
      </c>
      <c r="M146" s="74">
        <v>12</v>
      </c>
      <c r="N146" s="74"/>
      <c r="O146" s="37"/>
      <c r="P146" s="37"/>
      <c r="Q146" s="37"/>
      <c r="R146" s="37"/>
      <c r="S146" s="37"/>
      <c r="T146" s="38">
        <f>SUM(M146:S146)</f>
        <v>12</v>
      </c>
      <c r="U146" s="39">
        <v>100</v>
      </c>
      <c r="V146" s="49">
        <f>T146/U146</f>
        <v>0.12</v>
      </c>
      <c r="W146" s="41" t="str">
        <f>IF(T146&gt;75%*U146,"Победитель",IF(T146&gt;50%*U146,"Призёр","Участник"))</f>
        <v>Участник</v>
      </c>
    </row>
    <row r="147" spans="1:23" x14ac:dyDescent="0.35">
      <c r="A147" s="28">
        <v>140</v>
      </c>
      <c r="B147" s="74" t="s">
        <v>33</v>
      </c>
      <c r="C147" s="45" t="s">
        <v>122</v>
      </c>
      <c r="D147" s="45" t="s">
        <v>45</v>
      </c>
      <c r="E147" s="45" t="s">
        <v>52</v>
      </c>
      <c r="F147" s="31" t="str">
        <f t="shared" si="7"/>
        <v>П</v>
      </c>
      <c r="G147" s="31" t="str">
        <f t="shared" si="8"/>
        <v>Е</v>
      </c>
      <c r="H147" s="31" t="str">
        <f t="shared" si="9"/>
        <v>А</v>
      </c>
      <c r="I147" s="74">
        <v>764203</v>
      </c>
      <c r="J147" s="75">
        <v>8</v>
      </c>
      <c r="K147" s="74" t="s">
        <v>136</v>
      </c>
      <c r="L147" s="48" t="s">
        <v>17</v>
      </c>
      <c r="M147" s="76">
        <v>12</v>
      </c>
      <c r="N147" s="76"/>
      <c r="O147" s="48"/>
      <c r="P147" s="48"/>
      <c r="Q147" s="48"/>
      <c r="R147" s="48"/>
      <c r="S147" s="48"/>
      <c r="T147" s="38">
        <f>SUM(M147:S147)</f>
        <v>12</v>
      </c>
      <c r="U147" s="39">
        <v>100</v>
      </c>
      <c r="V147" s="49">
        <f>T147/U147</f>
        <v>0.12</v>
      </c>
      <c r="W147" s="41" t="str">
        <f>IF(T147&gt;75%*U147,"Победитель",IF(T147&gt;50%*U147,"Призёр","Участник"))</f>
        <v>Участник</v>
      </c>
    </row>
    <row r="148" spans="1:23" x14ac:dyDescent="0.35">
      <c r="A148" s="28">
        <v>141</v>
      </c>
      <c r="B148" s="74" t="s">
        <v>32</v>
      </c>
      <c r="C148" s="45" t="s">
        <v>79</v>
      </c>
      <c r="D148" s="45" t="s">
        <v>80</v>
      </c>
      <c r="E148" s="45" t="s">
        <v>36</v>
      </c>
      <c r="F148" s="31" t="str">
        <f t="shared" si="7"/>
        <v>С</v>
      </c>
      <c r="G148" s="31" t="str">
        <f t="shared" si="8"/>
        <v>А</v>
      </c>
      <c r="H148" s="31" t="str">
        <f t="shared" si="9"/>
        <v>С</v>
      </c>
      <c r="I148" s="74">
        <v>764203</v>
      </c>
      <c r="J148" s="77">
        <v>8</v>
      </c>
      <c r="K148" s="74" t="s">
        <v>98</v>
      </c>
      <c r="L148" s="37" t="s">
        <v>17</v>
      </c>
      <c r="M148" s="74">
        <v>12</v>
      </c>
      <c r="N148" s="74"/>
      <c r="O148" s="37"/>
      <c r="P148" s="37"/>
      <c r="Q148" s="37"/>
      <c r="R148" s="37"/>
      <c r="S148" s="37"/>
      <c r="T148" s="38">
        <f>SUM(M148:S148)</f>
        <v>12</v>
      </c>
      <c r="U148" s="39">
        <v>100</v>
      </c>
      <c r="V148" s="49">
        <f>T148/U148</f>
        <v>0.12</v>
      </c>
      <c r="W148" s="41" t="str">
        <f>IF(T148&gt;75%*U148,"Победитель",IF(T148&gt;50%*U148,"Призёр","Участник"))</f>
        <v>Участник</v>
      </c>
    </row>
    <row r="149" spans="1:23" x14ac:dyDescent="0.35">
      <c r="A149" s="28">
        <v>142</v>
      </c>
      <c r="B149" s="74" t="s">
        <v>32</v>
      </c>
      <c r="C149" s="45" t="s">
        <v>173</v>
      </c>
      <c r="D149" s="45" t="s">
        <v>174</v>
      </c>
      <c r="E149" s="45" t="s">
        <v>175</v>
      </c>
      <c r="F149" s="31" t="str">
        <f t="shared" si="7"/>
        <v>У</v>
      </c>
      <c r="G149" s="31" t="str">
        <f t="shared" si="8"/>
        <v>А</v>
      </c>
      <c r="H149" s="31" t="str">
        <f t="shared" si="9"/>
        <v>У</v>
      </c>
      <c r="I149" s="74">
        <v>764203</v>
      </c>
      <c r="J149" s="75">
        <v>8</v>
      </c>
      <c r="K149" s="74" t="s">
        <v>180</v>
      </c>
      <c r="L149" s="37" t="s">
        <v>17</v>
      </c>
      <c r="M149" s="74">
        <v>12</v>
      </c>
      <c r="N149" s="74"/>
      <c r="O149" s="37"/>
      <c r="P149" s="37"/>
      <c r="Q149" s="37"/>
      <c r="R149" s="37"/>
      <c r="S149" s="37"/>
      <c r="T149" s="38">
        <f>SUM(M149:S149)</f>
        <v>12</v>
      </c>
      <c r="U149" s="39">
        <v>100</v>
      </c>
      <c r="V149" s="49">
        <f>T149/U149</f>
        <v>0.12</v>
      </c>
      <c r="W149" s="41" t="str">
        <f>IF(T149&gt;75%*U149,"Победитель",IF(T149&gt;50%*U149,"Призёр","Участник"))</f>
        <v>Участник</v>
      </c>
    </row>
    <row r="150" spans="1:23" x14ac:dyDescent="0.35">
      <c r="A150" s="28">
        <v>143</v>
      </c>
      <c r="B150" s="74" t="s">
        <v>33</v>
      </c>
      <c r="C150" s="45" t="s">
        <v>172</v>
      </c>
      <c r="D150" s="45" t="s">
        <v>152</v>
      </c>
      <c r="E150" s="45" t="s">
        <v>65</v>
      </c>
      <c r="F150" s="31" t="str">
        <f t="shared" si="7"/>
        <v>Ф</v>
      </c>
      <c r="G150" s="31" t="str">
        <f t="shared" si="8"/>
        <v>Д</v>
      </c>
      <c r="H150" s="31" t="str">
        <f t="shared" si="9"/>
        <v>С</v>
      </c>
      <c r="I150" s="74">
        <v>764203</v>
      </c>
      <c r="J150" s="75">
        <v>8</v>
      </c>
      <c r="K150" s="74" t="s">
        <v>189</v>
      </c>
      <c r="L150" s="37" t="s">
        <v>17</v>
      </c>
      <c r="M150" s="74">
        <v>12</v>
      </c>
      <c r="N150" s="74"/>
      <c r="O150" s="37"/>
      <c r="P150" s="37"/>
      <c r="Q150" s="37"/>
      <c r="R150" s="37"/>
      <c r="S150" s="37"/>
      <c r="T150" s="38">
        <f>SUM(M150:S150)</f>
        <v>12</v>
      </c>
      <c r="U150" s="39">
        <v>100</v>
      </c>
      <c r="V150" s="49">
        <f>T150/U150</f>
        <v>0.12</v>
      </c>
      <c r="W150" s="41" t="str">
        <f>IF(T150&gt;75%*U150,"Победитель",IF(T150&gt;50%*U150,"Призёр","Участник"))</f>
        <v>Участник</v>
      </c>
    </row>
    <row r="151" spans="1:23" x14ac:dyDescent="0.35">
      <c r="A151" s="28">
        <v>144</v>
      </c>
      <c r="B151" s="74" t="s">
        <v>33</v>
      </c>
      <c r="C151" s="45" t="s">
        <v>142</v>
      </c>
      <c r="D151" s="45" t="s">
        <v>143</v>
      </c>
      <c r="E151" s="45" t="s">
        <v>144</v>
      </c>
      <c r="F151" s="31" t="str">
        <f t="shared" si="7"/>
        <v>И</v>
      </c>
      <c r="G151" s="31" t="str">
        <f t="shared" si="8"/>
        <v>А</v>
      </c>
      <c r="H151" s="31" t="str">
        <f t="shared" si="9"/>
        <v>Г</v>
      </c>
      <c r="I151" s="74">
        <v>764203</v>
      </c>
      <c r="J151" s="75">
        <v>8</v>
      </c>
      <c r="K151" s="74" t="s">
        <v>176</v>
      </c>
      <c r="L151" s="48" t="s">
        <v>17</v>
      </c>
      <c r="M151" s="76">
        <v>11</v>
      </c>
      <c r="N151" s="76"/>
      <c r="O151" s="48"/>
      <c r="P151" s="48"/>
      <c r="Q151" s="48"/>
      <c r="R151" s="48"/>
      <c r="S151" s="48"/>
      <c r="T151" s="38">
        <f>SUM(M151:S151)</f>
        <v>11</v>
      </c>
      <c r="U151" s="39">
        <v>100</v>
      </c>
      <c r="V151" s="49">
        <f>T151/U151</f>
        <v>0.11</v>
      </c>
      <c r="W151" s="41" t="str">
        <f>IF(T151&gt;75%*U151,"Победитель",IF(T151&gt;50%*U151,"Призёр","Участник"))</f>
        <v>Участник</v>
      </c>
    </row>
    <row r="152" spans="1:23" x14ac:dyDescent="0.35">
      <c r="A152" s="28">
        <v>145</v>
      </c>
      <c r="B152" s="74" t="s">
        <v>32</v>
      </c>
      <c r="C152" s="45" t="s">
        <v>111</v>
      </c>
      <c r="D152" s="45" t="s">
        <v>112</v>
      </c>
      <c r="E152" s="45" t="s">
        <v>113</v>
      </c>
      <c r="F152" s="31" t="str">
        <f t="shared" si="7"/>
        <v>И</v>
      </c>
      <c r="G152" s="31" t="str">
        <f t="shared" si="8"/>
        <v>З</v>
      </c>
      <c r="H152" s="31" t="str">
        <f t="shared" si="9"/>
        <v>И</v>
      </c>
      <c r="I152" s="74">
        <v>764203</v>
      </c>
      <c r="J152" s="75">
        <v>8</v>
      </c>
      <c r="K152" s="74" t="s">
        <v>131</v>
      </c>
      <c r="L152" s="37" t="s">
        <v>17</v>
      </c>
      <c r="M152" s="74">
        <v>11</v>
      </c>
      <c r="N152" s="74">
        <v>0</v>
      </c>
      <c r="O152" s="37"/>
      <c r="P152" s="37"/>
      <c r="Q152" s="37"/>
      <c r="R152" s="37"/>
      <c r="S152" s="37"/>
      <c r="T152" s="38">
        <f>SUM(M152:S152)</f>
        <v>11</v>
      </c>
      <c r="U152" s="39">
        <v>100</v>
      </c>
      <c r="V152" s="49">
        <f>T152/U152</f>
        <v>0.11</v>
      </c>
      <c r="W152" s="41" t="str">
        <f>IF(T152&gt;75%*U152,"Победитель",IF(T152&gt;50%*U152,"Призёр","Участник"))</f>
        <v>Участник</v>
      </c>
    </row>
    <row r="153" spans="1:23" x14ac:dyDescent="0.35">
      <c r="A153" s="28">
        <v>146</v>
      </c>
      <c r="B153" s="74" t="s">
        <v>33</v>
      </c>
      <c r="C153" s="45" t="s">
        <v>139</v>
      </c>
      <c r="D153" s="45" t="s">
        <v>140</v>
      </c>
      <c r="E153" s="45" t="s">
        <v>43</v>
      </c>
      <c r="F153" s="31" t="str">
        <f t="shared" si="7"/>
        <v>Л</v>
      </c>
      <c r="G153" s="31" t="str">
        <f t="shared" si="8"/>
        <v>Р</v>
      </c>
      <c r="H153" s="31" t="str">
        <f t="shared" si="9"/>
        <v>В</v>
      </c>
      <c r="I153" s="74">
        <v>764203</v>
      </c>
      <c r="J153" s="75">
        <v>8</v>
      </c>
      <c r="K153" s="74" t="s">
        <v>141</v>
      </c>
      <c r="L153" s="48" t="s">
        <v>17</v>
      </c>
      <c r="M153" s="74">
        <v>11</v>
      </c>
      <c r="N153" s="74">
        <v>0</v>
      </c>
      <c r="O153" s="37"/>
      <c r="P153" s="37"/>
      <c r="Q153" s="37"/>
      <c r="R153" s="37"/>
      <c r="S153" s="37"/>
      <c r="T153" s="38">
        <f>SUM(M153:S153)</f>
        <v>11</v>
      </c>
      <c r="U153" s="39">
        <v>100</v>
      </c>
      <c r="V153" s="49">
        <f>T153/U153</f>
        <v>0.11</v>
      </c>
      <c r="W153" s="41" t="str">
        <f>IF(T153&gt;75%*U153,"Победитель",IF(T153&gt;50%*U153,"Призёр","Участник"))</f>
        <v>Участник</v>
      </c>
    </row>
    <row r="154" spans="1:23" x14ac:dyDescent="0.35">
      <c r="A154" s="28">
        <v>147</v>
      </c>
      <c r="B154" s="74" t="s">
        <v>33</v>
      </c>
      <c r="C154" s="45" t="s">
        <v>118</v>
      </c>
      <c r="D154" s="45" t="s">
        <v>119</v>
      </c>
      <c r="E154" s="45" t="s">
        <v>120</v>
      </c>
      <c r="F154" s="31" t="str">
        <f t="shared" si="7"/>
        <v>М</v>
      </c>
      <c r="G154" s="31" t="str">
        <f t="shared" si="8"/>
        <v>Д</v>
      </c>
      <c r="H154" s="31" t="str">
        <f t="shared" si="9"/>
        <v>Т</v>
      </c>
      <c r="I154" s="74">
        <v>764203</v>
      </c>
      <c r="J154" s="75">
        <v>8</v>
      </c>
      <c r="K154" s="74" t="s">
        <v>134</v>
      </c>
      <c r="L154" s="37" t="s">
        <v>17</v>
      </c>
      <c r="M154" s="74">
        <v>11</v>
      </c>
      <c r="N154" s="74"/>
      <c r="O154" s="37"/>
      <c r="P154" s="37"/>
      <c r="Q154" s="37"/>
      <c r="R154" s="37"/>
      <c r="S154" s="37"/>
      <c r="T154" s="38">
        <f>SUM(M154:S154)</f>
        <v>11</v>
      </c>
      <c r="U154" s="39">
        <v>100</v>
      </c>
      <c r="V154" s="49">
        <f>T154/U154</f>
        <v>0.11</v>
      </c>
      <c r="W154" s="41" t="str">
        <f>IF(T154&gt;75%*U154,"Победитель",IF(T154&gt;50%*U154,"Призёр","Участник"))</f>
        <v>Участник</v>
      </c>
    </row>
    <row r="155" spans="1:23" x14ac:dyDescent="0.35">
      <c r="A155" s="28">
        <v>148</v>
      </c>
      <c r="B155" s="74" t="s">
        <v>33</v>
      </c>
      <c r="C155" s="45" t="s">
        <v>162</v>
      </c>
      <c r="D155" s="45" t="s">
        <v>163</v>
      </c>
      <c r="E155" s="45" t="s">
        <v>164</v>
      </c>
      <c r="F155" s="31" t="str">
        <f t="shared" si="7"/>
        <v>Э</v>
      </c>
      <c r="G155" s="31" t="str">
        <f t="shared" si="8"/>
        <v>М</v>
      </c>
      <c r="H155" s="31" t="str">
        <f t="shared" si="9"/>
        <v>С</v>
      </c>
      <c r="I155" s="74">
        <v>764203</v>
      </c>
      <c r="J155" s="75">
        <v>8</v>
      </c>
      <c r="K155" s="74" t="s">
        <v>185</v>
      </c>
      <c r="L155" s="37" t="s">
        <v>17</v>
      </c>
      <c r="M155" s="74">
        <v>11</v>
      </c>
      <c r="N155" s="74"/>
      <c r="O155" s="37"/>
      <c r="P155" s="37"/>
      <c r="Q155" s="37"/>
      <c r="R155" s="37"/>
      <c r="S155" s="37"/>
      <c r="T155" s="38">
        <f>SUM(M155:S155)</f>
        <v>11</v>
      </c>
      <c r="U155" s="39">
        <v>100</v>
      </c>
      <c r="V155" s="49">
        <f>T155/U155</f>
        <v>0.11</v>
      </c>
      <c r="W155" s="41" t="str">
        <f>IF(T155&gt;75%*U155,"Победитель",IF(T155&gt;50%*U155,"Призёр","Участник"))</f>
        <v>Участник</v>
      </c>
    </row>
    <row r="156" spans="1:23" x14ac:dyDescent="0.35">
      <c r="A156" s="28">
        <v>149</v>
      </c>
      <c r="B156" s="74" t="s">
        <v>32</v>
      </c>
      <c r="C156" s="45" t="s">
        <v>59</v>
      </c>
      <c r="D156" s="45" t="s">
        <v>28</v>
      </c>
      <c r="E156" s="45" t="s">
        <v>60</v>
      </c>
      <c r="F156" s="31" t="str">
        <f t="shared" si="7"/>
        <v>Е</v>
      </c>
      <c r="G156" s="31" t="str">
        <f t="shared" si="8"/>
        <v>А</v>
      </c>
      <c r="H156" s="31" t="str">
        <f t="shared" si="9"/>
        <v>Н</v>
      </c>
      <c r="I156" s="74">
        <v>764203</v>
      </c>
      <c r="J156" s="75">
        <v>8</v>
      </c>
      <c r="K156" s="74" t="s">
        <v>87</v>
      </c>
      <c r="L156" s="48" t="s">
        <v>17</v>
      </c>
      <c r="M156" s="76">
        <v>10</v>
      </c>
      <c r="N156" s="76"/>
      <c r="O156" s="48"/>
      <c r="P156" s="48"/>
      <c r="Q156" s="48"/>
      <c r="R156" s="48"/>
      <c r="S156" s="48"/>
      <c r="T156" s="38">
        <f>SUM(M156:S156)</f>
        <v>10</v>
      </c>
      <c r="U156" s="39">
        <v>100</v>
      </c>
      <c r="V156" s="49">
        <f>T156/U156</f>
        <v>0.1</v>
      </c>
      <c r="W156" s="41" t="str">
        <f>IF(T156&gt;75%*U156,"Победитель",IF(T156&gt;50%*U156,"Призёр","Участник"))</f>
        <v>Участник</v>
      </c>
    </row>
    <row r="157" spans="1:23" s="60" customFormat="1" x14ac:dyDescent="0.35">
      <c r="A157" s="28">
        <v>150</v>
      </c>
      <c r="B157" s="91" t="s">
        <v>33</v>
      </c>
      <c r="C157" s="30" t="s">
        <v>109</v>
      </c>
      <c r="D157" s="30" t="s">
        <v>110</v>
      </c>
      <c r="E157" s="30" t="s">
        <v>83</v>
      </c>
      <c r="F157" s="31" t="str">
        <f t="shared" si="7"/>
        <v>Ж</v>
      </c>
      <c r="G157" s="31" t="str">
        <f t="shared" si="8"/>
        <v>Е</v>
      </c>
      <c r="H157" s="31" t="str">
        <f t="shared" si="9"/>
        <v>И</v>
      </c>
      <c r="I157" s="91">
        <v>764203</v>
      </c>
      <c r="J157" s="92">
        <v>8</v>
      </c>
      <c r="K157" s="91" t="s">
        <v>130</v>
      </c>
      <c r="L157" s="29" t="s">
        <v>17</v>
      </c>
      <c r="M157" s="91">
        <v>10</v>
      </c>
      <c r="N157" s="91"/>
      <c r="O157" s="29"/>
      <c r="P157" s="29"/>
      <c r="Q157" s="29"/>
      <c r="R157" s="29"/>
      <c r="S157" s="37"/>
      <c r="T157" s="38">
        <f>SUM(M157:S157)</f>
        <v>10</v>
      </c>
      <c r="U157" s="39">
        <v>100</v>
      </c>
      <c r="V157" s="40">
        <f>T157/U157</f>
        <v>0.1</v>
      </c>
      <c r="W157" s="41" t="str">
        <f>IF(T157&gt;75%*U157,"Победитель",IF(T157&gt;50%*U157,"Призёр","Участник"))</f>
        <v>Участник</v>
      </c>
    </row>
    <row r="158" spans="1:23" s="42" customFormat="1" x14ac:dyDescent="0.35">
      <c r="A158" s="28">
        <v>151</v>
      </c>
      <c r="B158" s="91" t="s">
        <v>33</v>
      </c>
      <c r="C158" s="30" t="s">
        <v>170</v>
      </c>
      <c r="D158" s="30" t="s">
        <v>171</v>
      </c>
      <c r="E158" s="30" t="s">
        <v>65</v>
      </c>
      <c r="F158" s="31" t="str">
        <f t="shared" si="7"/>
        <v>С</v>
      </c>
      <c r="G158" s="31" t="str">
        <f t="shared" si="8"/>
        <v>М</v>
      </c>
      <c r="H158" s="31" t="str">
        <f t="shared" si="9"/>
        <v>С</v>
      </c>
      <c r="I158" s="91">
        <v>764203</v>
      </c>
      <c r="J158" s="92">
        <v>8</v>
      </c>
      <c r="K158" s="91" t="s">
        <v>188</v>
      </c>
      <c r="L158" s="29" t="s">
        <v>17</v>
      </c>
      <c r="M158" s="91">
        <v>10</v>
      </c>
      <c r="N158" s="91"/>
      <c r="O158" s="29"/>
      <c r="P158" s="29"/>
      <c r="Q158" s="29"/>
      <c r="R158" s="44"/>
      <c r="S158" s="37"/>
      <c r="T158" s="38">
        <f>SUM(M158:S158)</f>
        <v>10</v>
      </c>
      <c r="U158" s="39">
        <v>100</v>
      </c>
      <c r="V158" s="40">
        <f>T158/U158</f>
        <v>0.1</v>
      </c>
      <c r="W158" s="41" t="str">
        <f>IF(T158&gt;75%*U158,"Победитель",IF(T158&gt;50%*U158,"Призёр","Участник"))</f>
        <v>Участник</v>
      </c>
    </row>
    <row r="159" spans="1:23" s="42" customFormat="1" x14ac:dyDescent="0.35">
      <c r="A159" s="28">
        <v>152</v>
      </c>
      <c r="B159" s="91" t="s">
        <v>33</v>
      </c>
      <c r="C159" s="30" t="s">
        <v>167</v>
      </c>
      <c r="D159" s="30" t="s">
        <v>168</v>
      </c>
      <c r="E159" s="30" t="s">
        <v>169</v>
      </c>
      <c r="F159" s="31" t="str">
        <f t="shared" si="7"/>
        <v>Ч</v>
      </c>
      <c r="G159" s="31" t="str">
        <f t="shared" si="8"/>
        <v>Д</v>
      </c>
      <c r="H159" s="31" t="str">
        <f t="shared" si="9"/>
        <v>М</v>
      </c>
      <c r="I159" s="91">
        <v>764203</v>
      </c>
      <c r="J159" s="92">
        <v>8</v>
      </c>
      <c r="K159" s="91" t="s">
        <v>187</v>
      </c>
      <c r="L159" s="29" t="s">
        <v>17</v>
      </c>
      <c r="M159" s="91">
        <v>10</v>
      </c>
      <c r="N159" s="91"/>
      <c r="O159" s="29"/>
      <c r="P159" s="29"/>
      <c r="Q159" s="29"/>
      <c r="R159" s="44"/>
      <c r="S159" s="37"/>
      <c r="T159" s="38">
        <f>SUM(M159:S159)</f>
        <v>10</v>
      </c>
      <c r="U159" s="39">
        <v>100</v>
      </c>
      <c r="V159" s="40">
        <f>T159/U159</f>
        <v>0.1</v>
      </c>
      <c r="W159" s="41" t="str">
        <f>IF(T159&gt;75%*U159,"Победитель",IF(T159&gt;50%*U159,"Призёр","Участник"))</f>
        <v>Участник</v>
      </c>
    </row>
    <row r="160" spans="1:23" s="42" customFormat="1" x14ac:dyDescent="0.35">
      <c r="A160" s="28">
        <v>153</v>
      </c>
      <c r="B160" s="91" t="s">
        <v>33</v>
      </c>
      <c r="C160" s="30" t="s">
        <v>53</v>
      </c>
      <c r="D160" s="30" t="s">
        <v>54</v>
      </c>
      <c r="E160" s="30" t="s">
        <v>55</v>
      </c>
      <c r="F160" s="31" t="str">
        <f t="shared" si="7"/>
        <v>В</v>
      </c>
      <c r="G160" s="31" t="str">
        <f t="shared" si="8"/>
        <v>А</v>
      </c>
      <c r="H160" s="31" t="str">
        <f t="shared" si="9"/>
        <v>Ю</v>
      </c>
      <c r="I160" s="91">
        <v>764203</v>
      </c>
      <c r="J160" s="93">
        <v>8</v>
      </c>
      <c r="K160" s="91" t="s">
        <v>84</v>
      </c>
      <c r="L160" s="29" t="s">
        <v>17</v>
      </c>
      <c r="M160" s="91">
        <v>9</v>
      </c>
      <c r="N160" s="91"/>
      <c r="O160" s="29"/>
      <c r="P160" s="29"/>
      <c r="Q160" s="29"/>
      <c r="R160" s="44"/>
      <c r="S160" s="37"/>
      <c r="T160" s="38">
        <f>SUM(M160:S160)</f>
        <v>9</v>
      </c>
      <c r="U160" s="39">
        <v>100</v>
      </c>
      <c r="V160" s="40">
        <f>T160/U160</f>
        <v>0.09</v>
      </c>
      <c r="W160" s="41" t="str">
        <f>IF(T160&gt;75%*U160,"Победитель",IF(T160&gt;50%*U160,"Призёр","Участник"))</f>
        <v>Участник</v>
      </c>
    </row>
    <row r="161" spans="1:23" s="42" customFormat="1" x14ac:dyDescent="0.35">
      <c r="A161" s="28">
        <v>154</v>
      </c>
      <c r="B161" s="29" t="s">
        <v>33</v>
      </c>
      <c r="C161" s="30" t="s">
        <v>516</v>
      </c>
      <c r="D161" s="30" t="s">
        <v>433</v>
      </c>
      <c r="E161" s="30" t="s">
        <v>220</v>
      </c>
      <c r="F161" s="31" t="str">
        <f t="shared" si="7"/>
        <v>М</v>
      </c>
      <c r="G161" s="31" t="str">
        <f t="shared" si="8"/>
        <v>Я</v>
      </c>
      <c r="H161" s="31" t="str">
        <f t="shared" si="9"/>
        <v>А</v>
      </c>
      <c r="I161" s="29">
        <v>766033</v>
      </c>
      <c r="J161" s="43">
        <v>8</v>
      </c>
      <c r="K161" s="29" t="s">
        <v>440</v>
      </c>
      <c r="L161" s="29" t="s">
        <v>17</v>
      </c>
      <c r="M161" s="29">
        <v>4</v>
      </c>
      <c r="N161" s="29">
        <v>5</v>
      </c>
      <c r="O161" s="29">
        <v>0</v>
      </c>
      <c r="P161" s="29">
        <v>0</v>
      </c>
      <c r="Q161" s="29">
        <v>0</v>
      </c>
      <c r="R161" s="44">
        <v>0</v>
      </c>
      <c r="S161" s="37"/>
      <c r="T161" s="38">
        <f>SUM(M161:S161)</f>
        <v>9</v>
      </c>
      <c r="U161" s="39">
        <v>100</v>
      </c>
      <c r="V161" s="40">
        <f>T161/U161</f>
        <v>0.09</v>
      </c>
      <c r="W161" s="41" t="str">
        <f>IF(T161&gt;75%*U161,"Победитель",IF(T161&gt;50%*U161,"Призёр","Участник"))</f>
        <v>Участник</v>
      </c>
    </row>
    <row r="162" spans="1:23" s="42" customFormat="1" x14ac:dyDescent="0.35">
      <c r="A162" s="28">
        <v>155</v>
      </c>
      <c r="B162" s="91" t="s">
        <v>32</v>
      </c>
      <c r="C162" s="30" t="s">
        <v>145</v>
      </c>
      <c r="D162" s="30" t="s">
        <v>146</v>
      </c>
      <c r="E162" s="30" t="s">
        <v>147</v>
      </c>
      <c r="F162" s="31" t="str">
        <f t="shared" si="7"/>
        <v>Б</v>
      </c>
      <c r="G162" s="31" t="str">
        <f t="shared" si="8"/>
        <v>Т</v>
      </c>
      <c r="H162" s="31" t="str">
        <f t="shared" si="9"/>
        <v>Н</v>
      </c>
      <c r="I162" s="91">
        <v>764203</v>
      </c>
      <c r="J162" s="92">
        <v>8</v>
      </c>
      <c r="K162" s="91" t="s">
        <v>177</v>
      </c>
      <c r="L162" s="29" t="s">
        <v>17</v>
      </c>
      <c r="M162" s="91">
        <v>8</v>
      </c>
      <c r="N162" s="91"/>
      <c r="O162" s="29"/>
      <c r="P162" s="29"/>
      <c r="Q162" s="29"/>
      <c r="R162" s="44"/>
      <c r="S162" s="37"/>
      <c r="T162" s="38">
        <f>SUM(M162:S162)</f>
        <v>8</v>
      </c>
      <c r="U162" s="39">
        <v>100</v>
      </c>
      <c r="V162" s="40">
        <f>T162/U162</f>
        <v>0.08</v>
      </c>
      <c r="W162" s="41" t="str">
        <f>IF(T162&gt;75%*U162,"Победитель",IF(T162&gt;50%*U162,"Призёр","Участник"))</f>
        <v>Участник</v>
      </c>
    </row>
    <row r="163" spans="1:23" s="42" customFormat="1" x14ac:dyDescent="0.35">
      <c r="A163" s="28">
        <v>156</v>
      </c>
      <c r="B163" s="91" t="s">
        <v>32</v>
      </c>
      <c r="C163" s="30" t="s">
        <v>155</v>
      </c>
      <c r="D163" s="30" t="s">
        <v>156</v>
      </c>
      <c r="E163" s="30" t="s">
        <v>73</v>
      </c>
      <c r="F163" s="31" t="str">
        <f t="shared" si="7"/>
        <v>М</v>
      </c>
      <c r="G163" s="31" t="str">
        <f t="shared" si="8"/>
        <v>М</v>
      </c>
      <c r="H163" s="31" t="str">
        <f t="shared" si="9"/>
        <v>А</v>
      </c>
      <c r="I163" s="91">
        <v>764203</v>
      </c>
      <c r="J163" s="92">
        <v>8</v>
      </c>
      <c r="K163" s="91" t="s">
        <v>182</v>
      </c>
      <c r="L163" s="29" t="s">
        <v>17</v>
      </c>
      <c r="M163" s="91">
        <v>8</v>
      </c>
      <c r="N163" s="91"/>
      <c r="O163" s="29"/>
      <c r="P163" s="29"/>
      <c r="Q163" s="29"/>
      <c r="R163" s="44"/>
      <c r="S163" s="37"/>
      <c r="T163" s="38">
        <f>SUM(M163:S163)</f>
        <v>8</v>
      </c>
      <c r="U163" s="39">
        <v>100</v>
      </c>
      <c r="V163" s="40">
        <f>T163/U163</f>
        <v>0.08</v>
      </c>
      <c r="W163" s="41" t="str">
        <f>IF(T163&gt;75%*U163,"Победитель",IF(T163&gt;50%*U163,"Призёр","Участник"))</f>
        <v>Участник</v>
      </c>
    </row>
    <row r="164" spans="1:23" s="60" customFormat="1" x14ac:dyDescent="0.35">
      <c r="A164" s="28">
        <v>157</v>
      </c>
      <c r="B164" s="91" t="s">
        <v>33</v>
      </c>
      <c r="C164" s="30" t="s">
        <v>159</v>
      </c>
      <c r="D164" s="30" t="s">
        <v>157</v>
      </c>
      <c r="E164" s="30" t="s">
        <v>158</v>
      </c>
      <c r="F164" s="31" t="str">
        <f t="shared" si="7"/>
        <v>М</v>
      </c>
      <c r="G164" s="31" t="str">
        <f t="shared" si="8"/>
        <v>А</v>
      </c>
      <c r="H164" s="31" t="str">
        <f t="shared" si="9"/>
        <v>Т</v>
      </c>
      <c r="I164" s="91">
        <v>764203</v>
      </c>
      <c r="J164" s="92">
        <v>8</v>
      </c>
      <c r="K164" s="91" t="s">
        <v>183</v>
      </c>
      <c r="L164" s="29" t="s">
        <v>17</v>
      </c>
      <c r="M164" s="91">
        <v>8</v>
      </c>
      <c r="N164" s="91"/>
      <c r="O164" s="29"/>
      <c r="P164" s="29"/>
      <c r="Q164" s="29"/>
      <c r="R164" s="29"/>
      <c r="S164" s="64"/>
      <c r="T164" s="38">
        <f>SUM(M164:S164)</f>
        <v>8</v>
      </c>
      <c r="U164" s="39">
        <v>100</v>
      </c>
      <c r="V164" s="40">
        <f>T164/U164</f>
        <v>0.08</v>
      </c>
      <c r="W164" s="41" t="str">
        <f>IF(T164&gt;75%*U164,"Победитель",IF(T164&gt;50%*U164,"Призёр","Участник"))</f>
        <v>Участник</v>
      </c>
    </row>
    <row r="165" spans="1:23" s="60" customFormat="1" x14ac:dyDescent="0.35">
      <c r="A165" s="28">
        <v>158</v>
      </c>
      <c r="B165" s="91" t="s">
        <v>32</v>
      </c>
      <c r="C165" s="30" t="s">
        <v>123</v>
      </c>
      <c r="D165" s="30" t="s">
        <v>124</v>
      </c>
      <c r="E165" s="45" t="s">
        <v>125</v>
      </c>
      <c r="F165" s="31" t="str">
        <f t="shared" si="7"/>
        <v>Ч</v>
      </c>
      <c r="G165" s="31" t="str">
        <f t="shared" si="8"/>
        <v>О</v>
      </c>
      <c r="H165" s="31" t="str">
        <f t="shared" si="9"/>
        <v>Л</v>
      </c>
      <c r="I165" s="91">
        <v>764203</v>
      </c>
      <c r="J165" s="92">
        <v>8</v>
      </c>
      <c r="K165" s="91" t="s">
        <v>137</v>
      </c>
      <c r="L165" s="35" t="s">
        <v>17</v>
      </c>
      <c r="M165" s="91">
        <v>8</v>
      </c>
      <c r="N165" s="91">
        <v>0</v>
      </c>
      <c r="O165" s="29"/>
      <c r="P165" s="29"/>
      <c r="Q165" s="29"/>
      <c r="R165" s="29"/>
      <c r="S165" s="29"/>
      <c r="T165" s="38">
        <f>SUM(M165:S165)</f>
        <v>8</v>
      </c>
      <c r="U165" s="39">
        <v>100</v>
      </c>
      <c r="V165" s="40">
        <f>T165/U165</f>
        <v>0.08</v>
      </c>
      <c r="W165" s="41" t="str">
        <f>IF(T165&gt;75%*U165,"Победитель",IF(T165&gt;50%*U165,"Призёр","Участник"))</f>
        <v>Участник</v>
      </c>
    </row>
    <row r="166" spans="1:23" s="60" customFormat="1" x14ac:dyDescent="0.35">
      <c r="A166" s="28">
        <v>159</v>
      </c>
      <c r="B166" s="91" t="s">
        <v>33</v>
      </c>
      <c r="C166" s="30" t="s">
        <v>165</v>
      </c>
      <c r="D166" s="30" t="s">
        <v>152</v>
      </c>
      <c r="E166" s="30" t="s">
        <v>166</v>
      </c>
      <c r="F166" s="31" t="str">
        <f t="shared" si="7"/>
        <v>Ш</v>
      </c>
      <c r="G166" s="31" t="str">
        <f t="shared" si="8"/>
        <v>Д</v>
      </c>
      <c r="H166" s="31" t="str">
        <f t="shared" si="9"/>
        <v>К</v>
      </c>
      <c r="I166" s="91">
        <v>764203</v>
      </c>
      <c r="J166" s="92">
        <v>8</v>
      </c>
      <c r="K166" s="91" t="s">
        <v>186</v>
      </c>
      <c r="L166" s="29" t="s">
        <v>17</v>
      </c>
      <c r="M166" s="91">
        <v>8</v>
      </c>
      <c r="N166" s="91"/>
      <c r="O166" s="29"/>
      <c r="P166" s="29"/>
      <c r="Q166" s="29"/>
      <c r="R166" s="29"/>
      <c r="S166" s="29"/>
      <c r="T166" s="38">
        <f>SUM(M166:S166)</f>
        <v>8</v>
      </c>
      <c r="U166" s="39">
        <v>100</v>
      </c>
      <c r="V166" s="40">
        <f>T166/U166</f>
        <v>0.08</v>
      </c>
      <c r="W166" s="41" t="str">
        <f>IF(T166&gt;75%*U166,"Победитель",IF(T166&gt;50%*U166,"Призёр","Участник"))</f>
        <v>Участник</v>
      </c>
    </row>
    <row r="167" spans="1:23" s="60" customFormat="1" x14ac:dyDescent="0.35">
      <c r="A167" s="28">
        <v>160</v>
      </c>
      <c r="B167" s="91" t="s">
        <v>32</v>
      </c>
      <c r="C167" s="30" t="s">
        <v>56</v>
      </c>
      <c r="D167" s="30" t="s">
        <v>105</v>
      </c>
      <c r="E167" s="30" t="s">
        <v>106</v>
      </c>
      <c r="F167" s="31" t="str">
        <f t="shared" si="7"/>
        <v>Г</v>
      </c>
      <c r="G167" s="31" t="str">
        <f t="shared" si="8"/>
        <v>П</v>
      </c>
      <c r="H167" s="31" t="str">
        <f t="shared" si="9"/>
        <v>А</v>
      </c>
      <c r="I167" s="91">
        <v>764203</v>
      </c>
      <c r="J167" s="92">
        <v>8</v>
      </c>
      <c r="K167" s="91" t="s">
        <v>101</v>
      </c>
      <c r="L167" s="29" t="s">
        <v>17</v>
      </c>
      <c r="M167" s="91">
        <v>7</v>
      </c>
      <c r="N167" s="91">
        <v>0</v>
      </c>
      <c r="O167" s="29"/>
      <c r="P167" s="29"/>
      <c r="Q167" s="29"/>
      <c r="R167" s="29"/>
      <c r="S167" s="29"/>
      <c r="T167" s="38">
        <f>SUM(M167:S167)</f>
        <v>7</v>
      </c>
      <c r="U167" s="39">
        <v>100</v>
      </c>
      <c r="V167" s="40">
        <f>T167/U167</f>
        <v>7.0000000000000007E-2</v>
      </c>
      <c r="W167" s="41" t="str">
        <f>IF(T167&gt;75%*U167,"Победитель",IF(T167&gt;50%*U167,"Призёр","Участник"))</f>
        <v>Участник</v>
      </c>
    </row>
    <row r="168" spans="1:23" s="60" customFormat="1" x14ac:dyDescent="0.35">
      <c r="A168" s="28">
        <v>161</v>
      </c>
      <c r="B168" s="94" t="s">
        <v>32</v>
      </c>
      <c r="C168" s="62" t="s">
        <v>40</v>
      </c>
      <c r="D168" s="62" t="s">
        <v>474</v>
      </c>
      <c r="E168" s="62" t="s">
        <v>41</v>
      </c>
      <c r="F168" s="31" t="str">
        <f t="shared" si="7"/>
        <v>К</v>
      </c>
      <c r="G168" s="31" t="str">
        <f t="shared" si="8"/>
        <v>В</v>
      </c>
      <c r="H168" s="31" t="str">
        <f t="shared" si="9"/>
        <v>М</v>
      </c>
      <c r="I168" s="91">
        <v>764203</v>
      </c>
      <c r="J168" s="92">
        <v>8</v>
      </c>
      <c r="K168" s="91" t="s">
        <v>89</v>
      </c>
      <c r="L168" s="35" t="s">
        <v>17</v>
      </c>
      <c r="M168" s="91">
        <v>7</v>
      </c>
      <c r="N168" s="91"/>
      <c r="O168" s="29"/>
      <c r="P168" s="29"/>
      <c r="Q168" s="29"/>
      <c r="R168" s="29"/>
      <c r="S168" s="29"/>
      <c r="T168" s="38">
        <f>SUM(M168:S168)</f>
        <v>7</v>
      </c>
      <c r="U168" s="39">
        <v>100</v>
      </c>
      <c r="V168" s="40">
        <f>T168/U168</f>
        <v>7.0000000000000007E-2</v>
      </c>
      <c r="W168" s="41" t="str">
        <f>IF(T168&gt;75%*U168,"Победитель",IF(T168&gt;50%*U168,"Призёр","Участник"))</f>
        <v>Участник</v>
      </c>
    </row>
    <row r="169" spans="1:23" s="60" customFormat="1" x14ac:dyDescent="0.35">
      <c r="A169" s="28">
        <v>162</v>
      </c>
      <c r="B169" s="91" t="s">
        <v>33</v>
      </c>
      <c r="C169" s="30" t="s">
        <v>63</v>
      </c>
      <c r="D169" s="30" t="s">
        <v>64</v>
      </c>
      <c r="E169" s="30" t="s">
        <v>65</v>
      </c>
      <c r="F169" s="31" t="str">
        <f t="shared" si="7"/>
        <v>Л</v>
      </c>
      <c r="G169" s="31" t="str">
        <f t="shared" si="8"/>
        <v>М</v>
      </c>
      <c r="H169" s="31" t="str">
        <f t="shared" si="9"/>
        <v>С</v>
      </c>
      <c r="I169" s="91">
        <v>764203</v>
      </c>
      <c r="J169" s="93">
        <v>8</v>
      </c>
      <c r="K169" s="91" t="s">
        <v>91</v>
      </c>
      <c r="L169" s="29" t="s">
        <v>17</v>
      </c>
      <c r="M169" s="91">
        <v>6</v>
      </c>
      <c r="N169" s="91"/>
      <c r="O169" s="29"/>
      <c r="P169" s="29"/>
      <c r="Q169" s="29"/>
      <c r="R169" s="29"/>
      <c r="S169" s="29"/>
      <c r="T169" s="38">
        <f>SUM(M169:S169)</f>
        <v>6</v>
      </c>
      <c r="U169" s="39">
        <v>100</v>
      </c>
      <c r="V169" s="40">
        <f>T169/U169</f>
        <v>0.06</v>
      </c>
      <c r="W169" s="41" t="str">
        <f>IF(T169&gt;75%*U169,"Победитель",IF(T169&gt;50%*U169,"Призёр","Участник"))</f>
        <v>Участник</v>
      </c>
    </row>
    <row r="170" spans="1:23" x14ac:dyDescent="0.35">
      <c r="A170" s="28">
        <v>163</v>
      </c>
      <c r="B170" s="74" t="s">
        <v>33</v>
      </c>
      <c r="C170" s="45" t="s">
        <v>121</v>
      </c>
      <c r="D170" s="45" t="s">
        <v>28</v>
      </c>
      <c r="E170" s="45" t="s">
        <v>65</v>
      </c>
      <c r="F170" s="31" t="str">
        <f t="shared" si="7"/>
        <v>П</v>
      </c>
      <c r="G170" s="31" t="str">
        <f t="shared" si="8"/>
        <v>А</v>
      </c>
      <c r="H170" s="31" t="str">
        <f t="shared" si="9"/>
        <v>С</v>
      </c>
      <c r="I170" s="74">
        <v>764203</v>
      </c>
      <c r="J170" s="75">
        <v>8</v>
      </c>
      <c r="K170" s="74" t="s">
        <v>135</v>
      </c>
      <c r="L170" s="48" t="s">
        <v>17</v>
      </c>
      <c r="M170" s="76">
        <v>6</v>
      </c>
      <c r="N170" s="76">
        <v>0</v>
      </c>
      <c r="O170" s="48"/>
      <c r="P170" s="48"/>
      <c r="Q170" s="48"/>
      <c r="R170" s="48"/>
      <c r="S170" s="48"/>
      <c r="T170" s="38">
        <f>SUM(M170:S170)</f>
        <v>6</v>
      </c>
      <c r="U170" s="39">
        <v>100</v>
      </c>
      <c r="V170" s="49">
        <f>T170/U170</f>
        <v>0.06</v>
      </c>
      <c r="W170" s="41" t="str">
        <f>IF(T170&gt;75%*U170,"Победитель",IF(T170&gt;50%*U170,"Призёр","Участник"))</f>
        <v>Участник</v>
      </c>
    </row>
    <row r="171" spans="1:23" x14ac:dyDescent="0.35">
      <c r="A171" s="28">
        <v>164</v>
      </c>
      <c r="B171" s="74" t="s">
        <v>33</v>
      </c>
      <c r="C171" s="45" t="s">
        <v>190</v>
      </c>
      <c r="D171" s="45" t="s">
        <v>160</v>
      </c>
      <c r="E171" s="45" t="s">
        <v>161</v>
      </c>
      <c r="F171" s="31" t="str">
        <f t="shared" si="7"/>
        <v>С</v>
      </c>
      <c r="G171" s="31" t="str">
        <f t="shared" si="8"/>
        <v>М</v>
      </c>
      <c r="H171" s="31" t="str">
        <f t="shared" si="9"/>
        <v>Х</v>
      </c>
      <c r="I171" s="74">
        <v>764203</v>
      </c>
      <c r="J171" s="75">
        <v>8</v>
      </c>
      <c r="K171" s="74" t="s">
        <v>184</v>
      </c>
      <c r="L171" s="37" t="s">
        <v>17</v>
      </c>
      <c r="M171" s="74">
        <v>6</v>
      </c>
      <c r="N171" s="74"/>
      <c r="O171" s="37"/>
      <c r="P171" s="37"/>
      <c r="Q171" s="37"/>
      <c r="R171" s="37"/>
      <c r="S171" s="37"/>
      <c r="T171" s="38">
        <f>SUM(M171:S171)</f>
        <v>6</v>
      </c>
      <c r="U171" s="39">
        <v>100</v>
      </c>
      <c r="V171" s="49">
        <f>T171/U171</f>
        <v>0.06</v>
      </c>
      <c r="W171" s="41" t="str">
        <f>IF(T171&gt;75%*U171,"Победитель",IF(T171&gt;50%*U171,"Призёр","Участник"))</f>
        <v>Участник</v>
      </c>
    </row>
    <row r="172" spans="1:23" x14ac:dyDescent="0.35">
      <c r="A172" s="28">
        <v>165</v>
      </c>
      <c r="B172" s="37" t="s">
        <v>32</v>
      </c>
      <c r="C172" s="45" t="s">
        <v>441</v>
      </c>
      <c r="D172" s="45" t="s">
        <v>442</v>
      </c>
      <c r="E172" s="45" t="s">
        <v>443</v>
      </c>
      <c r="F172" s="31" t="str">
        <f t="shared" si="7"/>
        <v>Х</v>
      </c>
      <c r="G172" s="31" t="str">
        <f t="shared" si="8"/>
        <v>А</v>
      </c>
      <c r="H172" s="31" t="str">
        <f t="shared" si="9"/>
        <v>А</v>
      </c>
      <c r="I172" s="81">
        <v>763213</v>
      </c>
      <c r="J172" s="47">
        <v>8</v>
      </c>
      <c r="K172" s="37" t="s">
        <v>444</v>
      </c>
      <c r="L172" s="37" t="s">
        <v>17</v>
      </c>
      <c r="M172" s="37">
        <v>6</v>
      </c>
      <c r="N172" s="37">
        <v>0</v>
      </c>
      <c r="O172" s="37"/>
      <c r="P172" s="37"/>
      <c r="Q172" s="37"/>
      <c r="R172" s="37"/>
      <c r="S172" s="37"/>
      <c r="T172" s="38">
        <f>SUM(M172:S172)</f>
        <v>6</v>
      </c>
      <c r="U172" s="39">
        <v>100</v>
      </c>
      <c r="V172" s="49">
        <f>T172/U172</f>
        <v>0.06</v>
      </c>
      <c r="W172" s="41" t="str">
        <f>IF(T172&gt;75%*U172,"Победитель",IF(T172&gt;50%*U172,"Призёр","Участник"))</f>
        <v>Участник</v>
      </c>
    </row>
    <row r="173" spans="1:23" x14ac:dyDescent="0.35">
      <c r="A173" s="28">
        <v>166</v>
      </c>
      <c r="B173" s="74" t="s">
        <v>32</v>
      </c>
      <c r="C173" s="45" t="s">
        <v>126</v>
      </c>
      <c r="D173" s="45" t="s">
        <v>127</v>
      </c>
      <c r="E173" s="45" t="s">
        <v>128</v>
      </c>
      <c r="F173" s="31" t="str">
        <f t="shared" si="7"/>
        <v>Я</v>
      </c>
      <c r="G173" s="31" t="str">
        <f t="shared" si="8"/>
        <v>К</v>
      </c>
      <c r="H173" s="31" t="str">
        <f t="shared" si="9"/>
        <v>М</v>
      </c>
      <c r="I173" s="74">
        <v>764203</v>
      </c>
      <c r="J173" s="75">
        <v>8</v>
      </c>
      <c r="K173" s="74" t="s">
        <v>138</v>
      </c>
      <c r="L173" s="48" t="s">
        <v>17</v>
      </c>
      <c r="M173" s="76">
        <v>6</v>
      </c>
      <c r="N173" s="76"/>
      <c r="O173" s="48"/>
      <c r="P173" s="48"/>
      <c r="Q173" s="48"/>
      <c r="R173" s="48"/>
      <c r="S173" s="48"/>
      <c r="T173" s="38">
        <f>SUM(M173:S173)</f>
        <v>6</v>
      </c>
      <c r="U173" s="39">
        <v>100</v>
      </c>
      <c r="V173" s="49">
        <f>T173/U173</f>
        <v>0.06</v>
      </c>
      <c r="W173" s="41" t="str">
        <f>IF(T173&gt;75%*U173,"Победитель",IF(T173&gt;50%*U173,"Призёр","Участник"))</f>
        <v>Участник</v>
      </c>
    </row>
    <row r="174" spans="1:23" x14ac:dyDescent="0.35">
      <c r="A174" s="28">
        <v>167</v>
      </c>
      <c r="B174" s="37" t="s">
        <v>33</v>
      </c>
      <c r="C174" s="45" t="s">
        <v>438</v>
      </c>
      <c r="D174" s="45" t="s">
        <v>522</v>
      </c>
      <c r="E174" s="45" t="s">
        <v>439</v>
      </c>
      <c r="F174" s="31" t="str">
        <f t="shared" si="7"/>
        <v>М</v>
      </c>
      <c r="G174" s="31" t="str">
        <f t="shared" si="8"/>
        <v>Г</v>
      </c>
      <c r="H174" s="31" t="str">
        <f t="shared" si="9"/>
        <v>П</v>
      </c>
      <c r="I174" s="81">
        <v>763213</v>
      </c>
      <c r="J174" s="47">
        <v>8</v>
      </c>
      <c r="K174" s="37" t="s">
        <v>440</v>
      </c>
      <c r="L174" s="37" t="s">
        <v>17</v>
      </c>
      <c r="M174" s="37">
        <v>0</v>
      </c>
      <c r="N174" s="37">
        <v>5</v>
      </c>
      <c r="O174" s="37"/>
      <c r="P174" s="37"/>
      <c r="Q174" s="37"/>
      <c r="R174" s="37"/>
      <c r="S174" s="37"/>
      <c r="T174" s="38">
        <f>SUM(M174:S174)</f>
        <v>5</v>
      </c>
      <c r="U174" s="39">
        <v>100</v>
      </c>
      <c r="V174" s="49">
        <f>T174/U174</f>
        <v>0.05</v>
      </c>
      <c r="W174" s="41" t="str">
        <f>IF(T174&gt;75%*U174,"Победитель",IF(T174&gt;50%*U174,"Призёр","Участник"))</f>
        <v>Участник</v>
      </c>
    </row>
    <row r="175" spans="1:23" x14ac:dyDescent="0.35">
      <c r="A175" s="28">
        <v>168</v>
      </c>
      <c r="B175" s="74" t="s">
        <v>32</v>
      </c>
      <c r="C175" s="45" t="s">
        <v>153</v>
      </c>
      <c r="D175" s="45" t="s">
        <v>154</v>
      </c>
      <c r="E175" s="45" t="s">
        <v>108</v>
      </c>
      <c r="F175" s="31" t="str">
        <f t="shared" si="7"/>
        <v>К</v>
      </c>
      <c r="G175" s="31" t="str">
        <f t="shared" si="8"/>
        <v>Д</v>
      </c>
      <c r="H175" s="31" t="str">
        <f t="shared" si="9"/>
        <v>Д</v>
      </c>
      <c r="I175" s="74">
        <v>764203</v>
      </c>
      <c r="J175" s="75">
        <v>8</v>
      </c>
      <c r="K175" s="74" t="s">
        <v>181</v>
      </c>
      <c r="L175" s="37" t="s">
        <v>17</v>
      </c>
      <c r="M175" s="74">
        <v>4</v>
      </c>
      <c r="N175" s="74"/>
      <c r="O175" s="37"/>
      <c r="P175" s="37"/>
      <c r="Q175" s="37"/>
      <c r="R175" s="37"/>
      <c r="S175" s="37"/>
      <c r="T175" s="38">
        <f>SUM(M175:S175)</f>
        <v>4</v>
      </c>
      <c r="U175" s="39">
        <v>100</v>
      </c>
      <c r="V175" s="49">
        <f>T175/U175</f>
        <v>0.04</v>
      </c>
      <c r="W175" s="41" t="str">
        <f>IF(T175&gt;75%*U175,"Победитель",IF(T175&gt;50%*U175,"Призёр","Участник"))</f>
        <v>Участник</v>
      </c>
    </row>
    <row r="176" spans="1:23" s="60" customFormat="1" x14ac:dyDescent="0.35">
      <c r="A176" s="28">
        <v>169</v>
      </c>
      <c r="B176" s="91" t="s">
        <v>32</v>
      </c>
      <c r="C176" s="30" t="s">
        <v>104</v>
      </c>
      <c r="D176" s="30" t="s">
        <v>107</v>
      </c>
      <c r="E176" s="30" t="s">
        <v>108</v>
      </c>
      <c r="F176" s="31" t="str">
        <f t="shared" si="7"/>
        <v>Г</v>
      </c>
      <c r="G176" s="31" t="str">
        <f t="shared" si="8"/>
        <v>Д</v>
      </c>
      <c r="H176" s="31" t="str">
        <f t="shared" si="9"/>
        <v>Д</v>
      </c>
      <c r="I176" s="91">
        <v>764203</v>
      </c>
      <c r="J176" s="92">
        <v>8</v>
      </c>
      <c r="K176" s="91" t="s">
        <v>129</v>
      </c>
      <c r="L176" s="29" t="s">
        <v>17</v>
      </c>
      <c r="M176" s="91">
        <v>0</v>
      </c>
      <c r="N176" s="91"/>
      <c r="O176" s="29"/>
      <c r="P176" s="29"/>
      <c r="Q176" s="29"/>
      <c r="R176" s="29"/>
      <c r="S176" s="37"/>
      <c r="T176" s="38">
        <f>SUM(M176:S176)</f>
        <v>0</v>
      </c>
      <c r="U176" s="39">
        <v>100</v>
      </c>
      <c r="V176" s="40">
        <f>T176/U176</f>
        <v>0</v>
      </c>
      <c r="W176" s="41" t="str">
        <f>IF(T176&gt;75%*U176,"Победитель",IF(T176&gt;50%*U176,"Призёр","Участник"))</f>
        <v>Участник</v>
      </c>
    </row>
    <row r="177" spans="1:1017" s="60" customFormat="1" x14ac:dyDescent="0.35">
      <c r="A177" s="28">
        <v>170</v>
      </c>
      <c r="B177" s="74" t="s">
        <v>33</v>
      </c>
      <c r="C177" s="45" t="s">
        <v>148</v>
      </c>
      <c r="D177" s="45" t="s">
        <v>54</v>
      </c>
      <c r="E177" s="45" t="s">
        <v>65</v>
      </c>
      <c r="F177" s="31" t="str">
        <f t="shared" si="7"/>
        <v>Г</v>
      </c>
      <c r="G177" s="31" t="str">
        <f t="shared" si="8"/>
        <v>А</v>
      </c>
      <c r="H177" s="31" t="str">
        <f t="shared" si="9"/>
        <v>С</v>
      </c>
      <c r="I177" s="74">
        <v>764203</v>
      </c>
      <c r="J177" s="75">
        <v>8</v>
      </c>
      <c r="K177" s="74" t="s">
        <v>178</v>
      </c>
      <c r="L177" s="48" t="s">
        <v>17</v>
      </c>
      <c r="M177" s="76">
        <v>0</v>
      </c>
      <c r="N177" s="76"/>
      <c r="O177" s="48"/>
      <c r="P177" s="48"/>
      <c r="Q177" s="48"/>
      <c r="R177" s="48"/>
      <c r="S177" s="48"/>
      <c r="T177" s="38">
        <f>SUM(M177:S177)</f>
        <v>0</v>
      </c>
      <c r="U177" s="39">
        <v>100</v>
      </c>
      <c r="V177" s="49">
        <f>T177/U177</f>
        <v>0</v>
      </c>
      <c r="W177" s="41" t="str">
        <f>IF(T177&gt;75%*U177,"Победитель",IF(T177&gt;50%*U177,"Призёр","Участник"))</f>
        <v>Участник</v>
      </c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  <c r="FN177" s="71"/>
      <c r="FO177" s="71"/>
      <c r="FP177" s="71"/>
      <c r="FQ177" s="71"/>
      <c r="FR177" s="71"/>
      <c r="FS177" s="71"/>
      <c r="FT177" s="71"/>
      <c r="FU177" s="71"/>
      <c r="FV177" s="71"/>
      <c r="FW177" s="71"/>
      <c r="FX177" s="71"/>
      <c r="FY177" s="71"/>
      <c r="FZ177" s="71"/>
      <c r="GA177" s="71"/>
      <c r="GB177" s="71"/>
      <c r="GC177" s="71"/>
      <c r="GD177" s="71"/>
      <c r="GE177" s="71"/>
      <c r="GF177" s="71"/>
      <c r="GG177" s="71"/>
      <c r="GH177" s="71"/>
      <c r="GI177" s="71"/>
      <c r="GJ177" s="71"/>
      <c r="GK177" s="71"/>
      <c r="GL177" s="71"/>
      <c r="GM177" s="71"/>
      <c r="GN177" s="71"/>
      <c r="GO177" s="71"/>
      <c r="GP177" s="71"/>
      <c r="GQ177" s="71"/>
      <c r="GR177" s="71"/>
      <c r="GS177" s="71"/>
      <c r="GT177" s="71"/>
      <c r="GU177" s="71"/>
      <c r="GV177" s="71"/>
      <c r="GW177" s="71"/>
      <c r="GX177" s="71"/>
      <c r="GY177" s="71"/>
      <c r="GZ177" s="71"/>
      <c r="HA177" s="71"/>
      <c r="HB177" s="71"/>
      <c r="HC177" s="71"/>
      <c r="HD177" s="71"/>
      <c r="HE177" s="71"/>
      <c r="HF177" s="71"/>
      <c r="HG177" s="71"/>
      <c r="HH177" s="71"/>
      <c r="HI177" s="71"/>
      <c r="HJ177" s="71"/>
      <c r="HK177" s="71"/>
      <c r="HL177" s="71"/>
      <c r="HM177" s="71"/>
      <c r="HN177" s="71"/>
      <c r="HO177" s="71"/>
      <c r="HP177" s="71"/>
      <c r="HQ177" s="71"/>
      <c r="HR177" s="71"/>
      <c r="HS177" s="71"/>
      <c r="HT177" s="71"/>
      <c r="HU177" s="71"/>
      <c r="HV177" s="71"/>
      <c r="HW177" s="71"/>
      <c r="HX177" s="71"/>
      <c r="HY177" s="71"/>
      <c r="HZ177" s="71"/>
      <c r="IA177" s="71"/>
      <c r="IB177" s="71"/>
      <c r="IC177" s="71"/>
      <c r="ID177" s="71"/>
      <c r="IE177" s="71"/>
      <c r="IF177" s="71"/>
      <c r="IG177" s="71"/>
      <c r="IH177" s="71"/>
      <c r="II177" s="71"/>
      <c r="IJ177" s="71"/>
      <c r="IK177" s="71"/>
      <c r="IL177" s="71"/>
      <c r="IM177" s="71"/>
      <c r="IN177" s="71"/>
      <c r="IO177" s="71"/>
      <c r="IP177" s="71"/>
      <c r="IQ177" s="71"/>
      <c r="IR177" s="71"/>
      <c r="IS177" s="71"/>
      <c r="IT177" s="71"/>
      <c r="IU177" s="71"/>
      <c r="IV177" s="71"/>
      <c r="IW177" s="71"/>
      <c r="IX177" s="71"/>
      <c r="IY177" s="71"/>
      <c r="IZ177" s="71"/>
      <c r="JA177" s="71"/>
      <c r="JB177" s="71"/>
      <c r="JC177" s="71"/>
      <c r="JD177" s="71"/>
      <c r="JE177" s="71"/>
      <c r="JF177" s="71"/>
      <c r="JG177" s="71"/>
      <c r="JH177" s="71"/>
      <c r="JI177" s="71"/>
      <c r="JJ177" s="71"/>
      <c r="JK177" s="71"/>
      <c r="JL177" s="71"/>
      <c r="JM177" s="71"/>
      <c r="JN177" s="71"/>
      <c r="JO177" s="71"/>
      <c r="JP177" s="71"/>
      <c r="JQ177" s="71"/>
      <c r="JR177" s="71"/>
      <c r="JS177" s="71"/>
      <c r="JT177" s="71"/>
      <c r="JU177" s="71"/>
      <c r="JV177" s="71"/>
      <c r="JW177" s="71"/>
      <c r="JX177" s="71"/>
      <c r="JY177" s="71"/>
      <c r="JZ177" s="71"/>
      <c r="KA177" s="71"/>
      <c r="KB177" s="71"/>
      <c r="KC177" s="71"/>
      <c r="KD177" s="71"/>
      <c r="KE177" s="71"/>
      <c r="KF177" s="71"/>
      <c r="KG177" s="71"/>
      <c r="KH177" s="71"/>
      <c r="KI177" s="71"/>
      <c r="KJ177" s="71"/>
      <c r="KK177" s="71"/>
      <c r="KL177" s="71"/>
      <c r="KM177" s="71"/>
      <c r="KN177" s="71"/>
      <c r="KO177" s="71"/>
      <c r="KP177" s="71"/>
      <c r="KQ177" s="71"/>
      <c r="KR177" s="71"/>
      <c r="KS177" s="71"/>
      <c r="KT177" s="71"/>
      <c r="KU177" s="71"/>
      <c r="KV177" s="71"/>
      <c r="KW177" s="71"/>
      <c r="KX177" s="71"/>
      <c r="KY177" s="71"/>
      <c r="KZ177" s="71"/>
      <c r="LA177" s="71"/>
      <c r="LB177" s="71"/>
      <c r="LC177" s="71"/>
      <c r="LD177" s="71"/>
      <c r="LE177" s="71"/>
      <c r="LF177" s="71"/>
      <c r="LG177" s="71"/>
      <c r="LH177" s="71"/>
      <c r="LI177" s="71"/>
      <c r="LJ177" s="71"/>
      <c r="LK177" s="71"/>
      <c r="LL177" s="71"/>
      <c r="LM177" s="71"/>
      <c r="LN177" s="71"/>
      <c r="LO177" s="71"/>
      <c r="LP177" s="71"/>
      <c r="LQ177" s="71"/>
      <c r="LR177" s="71"/>
      <c r="LS177" s="71"/>
      <c r="LT177" s="71"/>
      <c r="LU177" s="71"/>
      <c r="LV177" s="71"/>
      <c r="LW177" s="71"/>
      <c r="LX177" s="71"/>
      <c r="LY177" s="71"/>
      <c r="LZ177" s="71"/>
      <c r="MA177" s="71"/>
      <c r="MB177" s="71"/>
      <c r="MC177" s="71"/>
      <c r="MD177" s="71"/>
      <c r="ME177" s="71"/>
      <c r="MF177" s="71"/>
      <c r="MG177" s="71"/>
      <c r="MH177" s="71"/>
      <c r="MI177" s="71"/>
      <c r="MJ177" s="71"/>
      <c r="MK177" s="71"/>
      <c r="ML177" s="71"/>
      <c r="MM177" s="71"/>
      <c r="MN177" s="71"/>
      <c r="MO177" s="71"/>
      <c r="MP177" s="71"/>
      <c r="MQ177" s="71"/>
      <c r="MR177" s="71"/>
      <c r="MS177" s="71"/>
      <c r="MT177" s="71"/>
      <c r="MU177" s="71"/>
      <c r="MV177" s="71"/>
      <c r="MW177" s="71"/>
      <c r="MX177" s="71"/>
      <c r="MY177" s="71"/>
      <c r="MZ177" s="71"/>
      <c r="NA177" s="71"/>
      <c r="NB177" s="71"/>
      <c r="NC177" s="71"/>
      <c r="ND177" s="71"/>
      <c r="NE177" s="71"/>
      <c r="NF177" s="71"/>
      <c r="NG177" s="71"/>
      <c r="NH177" s="71"/>
      <c r="NI177" s="71"/>
      <c r="NJ177" s="71"/>
      <c r="NK177" s="71"/>
      <c r="NL177" s="71"/>
      <c r="NM177" s="71"/>
      <c r="NN177" s="71"/>
      <c r="NO177" s="71"/>
      <c r="NP177" s="71"/>
      <c r="NQ177" s="71"/>
      <c r="NR177" s="71"/>
      <c r="NS177" s="71"/>
      <c r="NT177" s="71"/>
      <c r="NU177" s="71"/>
      <c r="NV177" s="71"/>
      <c r="NW177" s="71"/>
      <c r="NX177" s="71"/>
      <c r="NY177" s="71"/>
      <c r="NZ177" s="71"/>
      <c r="OA177" s="71"/>
      <c r="OB177" s="71"/>
      <c r="OC177" s="71"/>
      <c r="OD177" s="71"/>
      <c r="OE177" s="71"/>
      <c r="OF177" s="71"/>
      <c r="OG177" s="71"/>
      <c r="OH177" s="71"/>
      <c r="OI177" s="71"/>
      <c r="OJ177" s="71"/>
      <c r="OK177" s="71"/>
      <c r="OL177" s="71"/>
      <c r="OM177" s="71"/>
      <c r="ON177" s="71"/>
      <c r="OO177" s="71"/>
      <c r="OP177" s="71"/>
      <c r="OQ177" s="71"/>
      <c r="OR177" s="71"/>
      <c r="OS177" s="71"/>
      <c r="OT177" s="71"/>
      <c r="OU177" s="71"/>
      <c r="OV177" s="71"/>
      <c r="OW177" s="71"/>
      <c r="OX177" s="71"/>
      <c r="OY177" s="71"/>
      <c r="OZ177" s="71"/>
      <c r="PA177" s="71"/>
      <c r="PB177" s="71"/>
      <c r="PC177" s="71"/>
      <c r="PD177" s="71"/>
      <c r="PE177" s="71"/>
      <c r="PF177" s="71"/>
      <c r="PG177" s="71"/>
      <c r="PH177" s="71"/>
      <c r="PI177" s="71"/>
      <c r="PJ177" s="71"/>
      <c r="PK177" s="71"/>
      <c r="PL177" s="71"/>
      <c r="PM177" s="71"/>
      <c r="PN177" s="71"/>
      <c r="PO177" s="71"/>
      <c r="PP177" s="71"/>
      <c r="PQ177" s="71"/>
      <c r="PR177" s="71"/>
      <c r="PS177" s="71"/>
      <c r="PT177" s="71"/>
      <c r="PU177" s="71"/>
      <c r="PV177" s="71"/>
      <c r="PW177" s="71"/>
      <c r="PX177" s="71"/>
      <c r="PY177" s="71"/>
      <c r="PZ177" s="71"/>
      <c r="QA177" s="71"/>
      <c r="QB177" s="71"/>
      <c r="QC177" s="71"/>
      <c r="QD177" s="71"/>
      <c r="QE177" s="71"/>
      <c r="QF177" s="71"/>
      <c r="QG177" s="71"/>
      <c r="QH177" s="71"/>
      <c r="QI177" s="71"/>
      <c r="QJ177" s="71"/>
      <c r="QK177" s="71"/>
      <c r="QL177" s="71"/>
      <c r="QM177" s="71"/>
      <c r="QN177" s="71"/>
      <c r="QO177" s="71"/>
      <c r="QP177" s="71"/>
      <c r="QQ177" s="71"/>
      <c r="QR177" s="71"/>
      <c r="QS177" s="71"/>
      <c r="QT177" s="71"/>
      <c r="QU177" s="71"/>
      <c r="QV177" s="71"/>
      <c r="QW177" s="71"/>
      <c r="QX177" s="71"/>
      <c r="QY177" s="71"/>
      <c r="QZ177" s="71"/>
      <c r="RA177" s="71"/>
      <c r="RB177" s="71"/>
      <c r="RC177" s="71"/>
      <c r="RD177" s="71"/>
      <c r="RE177" s="71"/>
      <c r="RF177" s="71"/>
      <c r="RG177" s="71"/>
      <c r="RH177" s="71"/>
      <c r="RI177" s="71"/>
      <c r="RJ177" s="71"/>
      <c r="RK177" s="71"/>
      <c r="RL177" s="71"/>
      <c r="RM177" s="71"/>
      <c r="RN177" s="71"/>
      <c r="RO177" s="71"/>
      <c r="RP177" s="71"/>
      <c r="RQ177" s="71"/>
      <c r="RR177" s="71"/>
      <c r="RS177" s="71"/>
      <c r="RT177" s="71"/>
      <c r="RU177" s="71"/>
      <c r="RV177" s="71"/>
      <c r="RW177" s="71"/>
      <c r="RX177" s="71"/>
      <c r="RY177" s="71"/>
      <c r="RZ177" s="71"/>
      <c r="SA177" s="71"/>
      <c r="SB177" s="71"/>
      <c r="SC177" s="71"/>
      <c r="SD177" s="71"/>
      <c r="SE177" s="71"/>
      <c r="SF177" s="71"/>
      <c r="SG177" s="71"/>
      <c r="SH177" s="71"/>
      <c r="SI177" s="71"/>
      <c r="SJ177" s="71"/>
      <c r="SK177" s="71"/>
      <c r="SL177" s="71"/>
      <c r="SM177" s="71"/>
      <c r="SN177" s="71"/>
      <c r="SO177" s="71"/>
      <c r="SP177" s="71"/>
      <c r="SQ177" s="71"/>
      <c r="SR177" s="71"/>
      <c r="SS177" s="71"/>
      <c r="ST177" s="71"/>
      <c r="SU177" s="71"/>
      <c r="SV177" s="71"/>
      <c r="SW177" s="71"/>
      <c r="SX177" s="71"/>
      <c r="SY177" s="71"/>
      <c r="SZ177" s="71"/>
      <c r="TA177" s="71"/>
      <c r="TB177" s="71"/>
      <c r="TC177" s="71"/>
      <c r="TD177" s="71"/>
      <c r="TE177" s="71"/>
      <c r="TF177" s="71"/>
      <c r="TG177" s="71"/>
      <c r="TH177" s="71"/>
      <c r="TI177" s="71"/>
      <c r="TJ177" s="71"/>
      <c r="TK177" s="71"/>
      <c r="TL177" s="71"/>
      <c r="TM177" s="71"/>
      <c r="TN177" s="71"/>
      <c r="TO177" s="71"/>
      <c r="TP177" s="71"/>
      <c r="TQ177" s="71"/>
      <c r="TR177" s="71"/>
      <c r="TS177" s="71"/>
      <c r="TT177" s="71"/>
      <c r="TU177" s="71"/>
      <c r="TV177" s="71"/>
      <c r="TW177" s="71"/>
      <c r="TX177" s="71"/>
      <c r="TY177" s="71"/>
      <c r="TZ177" s="71"/>
      <c r="UA177" s="71"/>
      <c r="UB177" s="71"/>
      <c r="UC177" s="71"/>
      <c r="UD177" s="71"/>
      <c r="UE177" s="71"/>
      <c r="UF177" s="71"/>
      <c r="UG177" s="71"/>
      <c r="UH177" s="71"/>
      <c r="UI177" s="71"/>
      <c r="UJ177" s="71"/>
      <c r="UK177" s="71"/>
      <c r="UL177" s="71"/>
      <c r="UM177" s="71"/>
      <c r="UN177" s="71"/>
      <c r="UO177" s="71"/>
      <c r="UP177" s="71"/>
      <c r="UQ177" s="71"/>
      <c r="UR177" s="71"/>
      <c r="US177" s="71"/>
      <c r="UT177" s="71"/>
      <c r="UU177" s="71"/>
      <c r="UV177" s="71"/>
      <c r="UW177" s="71"/>
      <c r="UX177" s="71"/>
      <c r="UY177" s="71"/>
      <c r="UZ177" s="71"/>
      <c r="VA177" s="71"/>
      <c r="VB177" s="71"/>
      <c r="VC177" s="71"/>
      <c r="VD177" s="71"/>
      <c r="VE177" s="71"/>
      <c r="VF177" s="71"/>
      <c r="VG177" s="71"/>
      <c r="VH177" s="71"/>
      <c r="VI177" s="71"/>
      <c r="VJ177" s="71"/>
      <c r="VK177" s="71"/>
      <c r="VL177" s="71"/>
      <c r="VM177" s="71"/>
      <c r="VN177" s="71"/>
      <c r="VO177" s="71"/>
      <c r="VP177" s="71"/>
      <c r="VQ177" s="71"/>
      <c r="VR177" s="71"/>
      <c r="VS177" s="71"/>
      <c r="VT177" s="71"/>
      <c r="VU177" s="71"/>
      <c r="VV177" s="71"/>
      <c r="VW177" s="71"/>
      <c r="VX177" s="71"/>
      <c r="VY177" s="71"/>
      <c r="VZ177" s="71"/>
      <c r="WA177" s="71"/>
      <c r="WB177" s="71"/>
      <c r="WC177" s="71"/>
      <c r="WD177" s="71"/>
      <c r="WE177" s="71"/>
      <c r="WF177" s="71"/>
      <c r="WG177" s="71"/>
      <c r="WH177" s="71"/>
      <c r="WI177" s="71"/>
      <c r="WJ177" s="71"/>
      <c r="WK177" s="71"/>
      <c r="WL177" s="71"/>
      <c r="WM177" s="71"/>
      <c r="WN177" s="71"/>
      <c r="WO177" s="71"/>
      <c r="WP177" s="71"/>
      <c r="WQ177" s="71"/>
      <c r="WR177" s="71"/>
      <c r="WS177" s="71"/>
      <c r="WT177" s="71"/>
      <c r="WU177" s="71"/>
      <c r="WV177" s="71"/>
      <c r="WW177" s="71"/>
      <c r="WX177" s="71"/>
      <c r="WY177" s="71"/>
      <c r="WZ177" s="71"/>
      <c r="XA177" s="71"/>
      <c r="XB177" s="71"/>
      <c r="XC177" s="71"/>
      <c r="XD177" s="71"/>
      <c r="XE177" s="71"/>
      <c r="XF177" s="71"/>
      <c r="XG177" s="71"/>
      <c r="XH177" s="71"/>
      <c r="XI177" s="71"/>
      <c r="XJ177" s="71"/>
      <c r="XK177" s="71"/>
      <c r="XL177" s="71"/>
      <c r="XM177" s="71"/>
      <c r="XN177" s="71"/>
      <c r="XO177" s="71"/>
      <c r="XP177" s="71"/>
      <c r="XQ177" s="71"/>
      <c r="XR177" s="71"/>
      <c r="XS177" s="71"/>
      <c r="XT177" s="71"/>
      <c r="XU177" s="71"/>
      <c r="XV177" s="71"/>
      <c r="XW177" s="71"/>
      <c r="XX177" s="71"/>
      <c r="XY177" s="71"/>
      <c r="XZ177" s="71"/>
      <c r="YA177" s="71"/>
      <c r="YB177" s="71"/>
      <c r="YC177" s="71"/>
      <c r="YD177" s="71"/>
      <c r="YE177" s="71"/>
      <c r="YF177" s="71"/>
      <c r="YG177" s="71"/>
      <c r="YH177" s="71"/>
      <c r="YI177" s="71"/>
      <c r="YJ177" s="71"/>
      <c r="YK177" s="71"/>
      <c r="YL177" s="71"/>
      <c r="YM177" s="71"/>
      <c r="YN177" s="71"/>
      <c r="YO177" s="71"/>
      <c r="YP177" s="71"/>
      <c r="YQ177" s="71"/>
      <c r="YR177" s="71"/>
      <c r="YS177" s="71"/>
      <c r="YT177" s="71"/>
      <c r="YU177" s="71"/>
      <c r="YV177" s="71"/>
      <c r="YW177" s="71"/>
      <c r="YX177" s="71"/>
      <c r="YY177" s="71"/>
      <c r="YZ177" s="71"/>
      <c r="ZA177" s="71"/>
      <c r="ZB177" s="71"/>
      <c r="ZC177" s="71"/>
      <c r="ZD177" s="71"/>
      <c r="ZE177" s="71"/>
      <c r="ZF177" s="71"/>
      <c r="ZG177" s="71"/>
      <c r="ZH177" s="71"/>
      <c r="ZI177" s="71"/>
      <c r="ZJ177" s="71"/>
      <c r="ZK177" s="71"/>
      <c r="ZL177" s="71"/>
      <c r="ZM177" s="71"/>
      <c r="ZN177" s="71"/>
      <c r="ZO177" s="71"/>
      <c r="ZP177" s="71"/>
      <c r="ZQ177" s="71"/>
      <c r="ZR177" s="71"/>
      <c r="ZS177" s="71"/>
      <c r="ZT177" s="71"/>
      <c r="ZU177" s="71"/>
      <c r="ZV177" s="71"/>
      <c r="ZW177" s="71"/>
      <c r="ZX177" s="71"/>
      <c r="ZY177" s="71"/>
      <c r="ZZ177" s="71"/>
      <c r="AAA177" s="71"/>
      <c r="AAB177" s="71"/>
      <c r="AAC177" s="71"/>
      <c r="AAD177" s="71"/>
      <c r="AAE177" s="71"/>
      <c r="AAF177" s="71"/>
      <c r="AAG177" s="71"/>
      <c r="AAH177" s="71"/>
      <c r="AAI177" s="71"/>
      <c r="AAJ177" s="71"/>
      <c r="AAK177" s="71"/>
      <c r="AAL177" s="71"/>
      <c r="AAM177" s="71"/>
      <c r="AAN177" s="71"/>
      <c r="AAO177" s="71"/>
      <c r="AAP177" s="71"/>
      <c r="AAQ177" s="71"/>
      <c r="AAR177" s="71"/>
      <c r="AAS177" s="71"/>
      <c r="AAT177" s="71"/>
      <c r="AAU177" s="71"/>
      <c r="AAV177" s="71"/>
      <c r="AAW177" s="71"/>
      <c r="AAX177" s="71"/>
      <c r="AAY177" s="71"/>
      <c r="AAZ177" s="71"/>
      <c r="ABA177" s="71"/>
      <c r="ABB177" s="71"/>
      <c r="ABC177" s="71"/>
      <c r="ABD177" s="71"/>
      <c r="ABE177" s="71"/>
      <c r="ABF177" s="71"/>
      <c r="ABG177" s="71"/>
      <c r="ABH177" s="71"/>
      <c r="ABI177" s="71"/>
      <c r="ABJ177" s="71"/>
      <c r="ABK177" s="71"/>
      <c r="ABL177" s="71"/>
      <c r="ABM177" s="71"/>
      <c r="ABN177" s="71"/>
      <c r="ABO177" s="71"/>
      <c r="ABP177" s="71"/>
      <c r="ABQ177" s="71"/>
      <c r="ABR177" s="71"/>
      <c r="ABS177" s="71"/>
      <c r="ABT177" s="71"/>
      <c r="ABU177" s="71"/>
      <c r="ABV177" s="71"/>
      <c r="ABW177" s="71"/>
      <c r="ABX177" s="71"/>
      <c r="ABY177" s="71"/>
      <c r="ABZ177" s="71"/>
      <c r="ACA177" s="71"/>
      <c r="ACB177" s="71"/>
      <c r="ACC177" s="71"/>
      <c r="ACD177" s="71"/>
      <c r="ACE177" s="71"/>
      <c r="ACF177" s="71"/>
      <c r="ACG177" s="71"/>
      <c r="ACH177" s="71"/>
      <c r="ACI177" s="71"/>
      <c r="ACJ177" s="71"/>
      <c r="ACK177" s="71"/>
      <c r="ACL177" s="71"/>
      <c r="ACM177" s="71"/>
      <c r="ACN177" s="71"/>
      <c r="ACO177" s="71"/>
      <c r="ACP177" s="71"/>
      <c r="ACQ177" s="71"/>
      <c r="ACR177" s="71"/>
      <c r="ACS177" s="71"/>
      <c r="ACT177" s="71"/>
      <c r="ACU177" s="71"/>
      <c r="ACV177" s="71"/>
      <c r="ACW177" s="71"/>
      <c r="ACX177" s="71"/>
      <c r="ACY177" s="71"/>
      <c r="ACZ177" s="71"/>
      <c r="ADA177" s="71"/>
      <c r="ADB177" s="71"/>
      <c r="ADC177" s="71"/>
      <c r="ADD177" s="71"/>
      <c r="ADE177" s="71"/>
      <c r="ADF177" s="71"/>
      <c r="ADG177" s="71"/>
      <c r="ADH177" s="71"/>
      <c r="ADI177" s="71"/>
      <c r="ADJ177" s="71"/>
      <c r="ADK177" s="71"/>
      <c r="ADL177" s="71"/>
      <c r="ADM177" s="71"/>
      <c r="ADN177" s="71"/>
      <c r="ADO177" s="71"/>
      <c r="ADP177" s="71"/>
      <c r="ADQ177" s="71"/>
      <c r="ADR177" s="71"/>
      <c r="ADS177" s="71"/>
      <c r="ADT177" s="71"/>
      <c r="ADU177" s="71"/>
      <c r="ADV177" s="71"/>
      <c r="ADW177" s="71"/>
      <c r="ADX177" s="71"/>
      <c r="ADY177" s="71"/>
      <c r="ADZ177" s="71"/>
      <c r="AEA177" s="71"/>
      <c r="AEB177" s="71"/>
      <c r="AEC177" s="71"/>
      <c r="AED177" s="71"/>
      <c r="AEE177" s="71"/>
      <c r="AEF177" s="71"/>
      <c r="AEG177" s="71"/>
      <c r="AEH177" s="71"/>
      <c r="AEI177" s="71"/>
      <c r="AEJ177" s="71"/>
      <c r="AEK177" s="71"/>
      <c r="AEL177" s="71"/>
      <c r="AEM177" s="71"/>
      <c r="AEN177" s="71"/>
      <c r="AEO177" s="71"/>
      <c r="AEP177" s="71"/>
      <c r="AEQ177" s="71"/>
      <c r="AER177" s="71"/>
      <c r="AES177" s="71"/>
      <c r="AET177" s="71"/>
      <c r="AEU177" s="71"/>
      <c r="AEV177" s="71"/>
      <c r="AEW177" s="71"/>
      <c r="AEX177" s="71"/>
      <c r="AEY177" s="71"/>
      <c r="AEZ177" s="71"/>
      <c r="AFA177" s="71"/>
      <c r="AFB177" s="71"/>
      <c r="AFC177" s="71"/>
      <c r="AFD177" s="71"/>
      <c r="AFE177" s="71"/>
      <c r="AFF177" s="71"/>
      <c r="AFG177" s="71"/>
      <c r="AFH177" s="71"/>
      <c r="AFI177" s="71"/>
      <c r="AFJ177" s="71"/>
      <c r="AFK177" s="71"/>
      <c r="AFL177" s="71"/>
      <c r="AFM177" s="71"/>
      <c r="AFN177" s="71"/>
      <c r="AFO177" s="71"/>
      <c r="AFP177" s="71"/>
      <c r="AFQ177" s="71"/>
      <c r="AFR177" s="71"/>
      <c r="AFS177" s="71"/>
      <c r="AFT177" s="71"/>
      <c r="AFU177" s="71"/>
      <c r="AFV177" s="71"/>
      <c r="AFW177" s="71"/>
      <c r="AFX177" s="71"/>
      <c r="AFY177" s="71"/>
      <c r="AFZ177" s="71"/>
      <c r="AGA177" s="71"/>
      <c r="AGB177" s="71"/>
      <c r="AGC177" s="71"/>
      <c r="AGD177" s="71"/>
      <c r="AGE177" s="71"/>
      <c r="AGF177" s="71"/>
      <c r="AGG177" s="71"/>
      <c r="AGH177" s="71"/>
      <c r="AGI177" s="71"/>
      <c r="AGJ177" s="71"/>
      <c r="AGK177" s="71"/>
      <c r="AGL177" s="71"/>
      <c r="AGM177" s="71"/>
      <c r="AGN177" s="71"/>
      <c r="AGO177" s="71"/>
      <c r="AGP177" s="71"/>
      <c r="AGQ177" s="71"/>
      <c r="AGR177" s="71"/>
      <c r="AGS177" s="71"/>
      <c r="AGT177" s="71"/>
      <c r="AGU177" s="71"/>
      <c r="AGV177" s="71"/>
      <c r="AGW177" s="71"/>
      <c r="AGX177" s="71"/>
      <c r="AGY177" s="71"/>
      <c r="AGZ177" s="71"/>
      <c r="AHA177" s="71"/>
      <c r="AHB177" s="71"/>
      <c r="AHC177" s="71"/>
      <c r="AHD177" s="71"/>
      <c r="AHE177" s="71"/>
      <c r="AHF177" s="71"/>
      <c r="AHG177" s="71"/>
      <c r="AHH177" s="71"/>
      <c r="AHI177" s="71"/>
      <c r="AHJ177" s="71"/>
      <c r="AHK177" s="71"/>
      <c r="AHL177" s="71"/>
      <c r="AHM177" s="71"/>
      <c r="AHN177" s="71"/>
      <c r="AHO177" s="71"/>
      <c r="AHP177" s="71"/>
      <c r="AHQ177" s="71"/>
      <c r="AHR177" s="71"/>
      <c r="AHS177" s="71"/>
      <c r="AHT177" s="71"/>
      <c r="AHU177" s="71"/>
      <c r="AHV177" s="71"/>
      <c r="AHW177" s="71"/>
      <c r="AHX177" s="71"/>
      <c r="AHY177" s="71"/>
      <c r="AHZ177" s="71"/>
      <c r="AIA177" s="71"/>
      <c r="AIB177" s="71"/>
      <c r="AIC177" s="71"/>
      <c r="AID177" s="71"/>
      <c r="AIE177" s="71"/>
      <c r="AIF177" s="71"/>
      <c r="AIG177" s="71"/>
      <c r="AIH177" s="71"/>
      <c r="AII177" s="71"/>
      <c r="AIJ177" s="71"/>
      <c r="AIK177" s="71"/>
      <c r="AIL177" s="71"/>
      <c r="AIM177" s="71"/>
      <c r="AIN177" s="71"/>
      <c r="AIO177" s="71"/>
      <c r="AIP177" s="71"/>
      <c r="AIQ177" s="71"/>
      <c r="AIR177" s="71"/>
      <c r="AIS177" s="71"/>
      <c r="AIT177" s="71"/>
      <c r="AIU177" s="71"/>
      <c r="AIV177" s="71"/>
      <c r="AIW177" s="71"/>
      <c r="AIX177" s="71"/>
      <c r="AIY177" s="71"/>
      <c r="AIZ177" s="71"/>
      <c r="AJA177" s="71"/>
      <c r="AJB177" s="71"/>
      <c r="AJC177" s="71"/>
      <c r="AJD177" s="71"/>
      <c r="AJE177" s="71"/>
      <c r="AJF177" s="71"/>
      <c r="AJG177" s="71"/>
      <c r="AJH177" s="71"/>
      <c r="AJI177" s="71"/>
      <c r="AJJ177" s="71"/>
      <c r="AJK177" s="71"/>
      <c r="AJL177" s="71"/>
      <c r="AJM177" s="71"/>
      <c r="AJN177" s="71"/>
      <c r="AJO177" s="71"/>
      <c r="AJP177" s="71"/>
      <c r="AJQ177" s="71"/>
      <c r="AJR177" s="71"/>
      <c r="AJS177" s="71"/>
      <c r="AJT177" s="71"/>
      <c r="AJU177" s="71"/>
      <c r="AJV177" s="71"/>
      <c r="AJW177" s="71"/>
      <c r="AJX177" s="71"/>
      <c r="AJY177" s="71"/>
      <c r="AJZ177" s="71"/>
      <c r="AKA177" s="71"/>
      <c r="AKB177" s="71"/>
      <c r="AKC177" s="71"/>
      <c r="AKD177" s="71"/>
      <c r="AKE177" s="71"/>
      <c r="AKF177" s="71"/>
      <c r="AKG177" s="71"/>
      <c r="AKH177" s="71"/>
      <c r="AKI177" s="71"/>
      <c r="AKJ177" s="71"/>
      <c r="AKK177" s="71"/>
      <c r="AKL177" s="71"/>
      <c r="AKM177" s="71"/>
      <c r="AKN177" s="71"/>
      <c r="AKO177" s="71"/>
      <c r="AKP177" s="71"/>
      <c r="AKQ177" s="71"/>
      <c r="AKR177" s="71"/>
      <c r="AKS177" s="71"/>
      <c r="AKT177" s="71"/>
      <c r="AKU177" s="71"/>
      <c r="AKV177" s="71"/>
      <c r="AKW177" s="71"/>
      <c r="AKX177" s="71"/>
      <c r="AKY177" s="71"/>
      <c r="AKZ177" s="71"/>
      <c r="ALA177" s="71"/>
      <c r="ALB177" s="71"/>
      <c r="ALC177" s="71"/>
      <c r="ALD177" s="71"/>
      <c r="ALE177" s="71"/>
      <c r="ALF177" s="71"/>
      <c r="ALG177" s="71"/>
      <c r="ALH177" s="71"/>
      <c r="ALI177" s="71"/>
      <c r="ALJ177" s="71"/>
      <c r="ALK177" s="71"/>
      <c r="ALL177" s="71"/>
      <c r="ALM177" s="71"/>
      <c r="ALN177" s="71"/>
      <c r="ALO177" s="71"/>
      <c r="ALP177" s="71"/>
      <c r="ALQ177" s="71"/>
      <c r="ALR177" s="71"/>
      <c r="ALS177" s="71"/>
      <c r="ALT177" s="71"/>
      <c r="ALU177" s="71"/>
      <c r="ALV177" s="71"/>
      <c r="ALW177" s="71"/>
      <c r="ALX177" s="71"/>
      <c r="ALY177" s="71"/>
      <c r="ALZ177" s="71"/>
      <c r="AMA177" s="71"/>
      <c r="AMB177" s="71"/>
      <c r="AMC177" s="71"/>
    </row>
    <row r="178" spans="1:1017" s="60" customFormat="1" x14ac:dyDescent="0.35">
      <c r="A178" s="28">
        <v>171</v>
      </c>
      <c r="B178" s="37" t="s">
        <v>33</v>
      </c>
      <c r="C178" s="45" t="s">
        <v>753</v>
      </c>
      <c r="D178" s="45" t="s">
        <v>754</v>
      </c>
      <c r="E178" s="58" t="s">
        <v>52</v>
      </c>
      <c r="F178" s="31" t="str">
        <f t="shared" si="7"/>
        <v>Т</v>
      </c>
      <c r="G178" s="31" t="str">
        <f t="shared" si="8"/>
        <v>В</v>
      </c>
      <c r="H178" s="31" t="str">
        <f t="shared" si="9"/>
        <v>А</v>
      </c>
      <c r="I178" s="37">
        <v>761312</v>
      </c>
      <c r="J178" s="47">
        <v>9</v>
      </c>
      <c r="K178" s="37" t="s">
        <v>755</v>
      </c>
      <c r="L178" s="48" t="s">
        <v>17</v>
      </c>
      <c r="M178" s="37"/>
      <c r="N178" s="37"/>
      <c r="O178" s="37"/>
      <c r="P178" s="37"/>
      <c r="Q178" s="37"/>
      <c r="R178" s="37"/>
      <c r="S178" s="37"/>
      <c r="T178" s="38">
        <v>76</v>
      </c>
      <c r="U178" s="39">
        <v>100</v>
      </c>
      <c r="V178" s="49">
        <f>T178/U178</f>
        <v>0.76</v>
      </c>
      <c r="W178" s="95" t="str">
        <f>IF(T178&gt;75%*U178,"Победитель",IF(T178&gt;50%*U178,"Призёр","Участник"))</f>
        <v>Победитель</v>
      </c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1"/>
      <c r="GT178" s="71"/>
      <c r="GU178" s="71"/>
      <c r="GV178" s="71"/>
      <c r="GW178" s="71"/>
      <c r="GX178" s="71"/>
      <c r="GY178" s="71"/>
      <c r="GZ178" s="71"/>
      <c r="HA178" s="71"/>
      <c r="HB178" s="71"/>
      <c r="HC178" s="71"/>
      <c r="HD178" s="71"/>
      <c r="HE178" s="71"/>
      <c r="HF178" s="71"/>
      <c r="HG178" s="71"/>
      <c r="HH178" s="71"/>
      <c r="HI178" s="71"/>
      <c r="HJ178" s="71"/>
      <c r="HK178" s="71"/>
      <c r="HL178" s="71"/>
      <c r="HM178" s="71"/>
      <c r="HN178" s="71"/>
      <c r="HO178" s="71"/>
      <c r="HP178" s="71"/>
      <c r="HQ178" s="71"/>
      <c r="HR178" s="71"/>
      <c r="HS178" s="71"/>
      <c r="HT178" s="71"/>
      <c r="HU178" s="71"/>
      <c r="HV178" s="71"/>
      <c r="HW178" s="71"/>
      <c r="HX178" s="71"/>
      <c r="HY178" s="71"/>
      <c r="HZ178" s="71"/>
      <c r="IA178" s="71"/>
      <c r="IB178" s="71"/>
      <c r="IC178" s="71"/>
      <c r="ID178" s="71"/>
      <c r="IE178" s="71"/>
      <c r="IF178" s="71"/>
      <c r="IG178" s="71"/>
      <c r="IH178" s="71"/>
      <c r="II178" s="71"/>
      <c r="IJ178" s="71"/>
      <c r="IK178" s="71"/>
      <c r="IL178" s="71"/>
      <c r="IM178" s="71"/>
      <c r="IN178" s="71"/>
      <c r="IO178" s="71"/>
      <c r="IP178" s="71"/>
      <c r="IQ178" s="71"/>
      <c r="IR178" s="71"/>
      <c r="IS178" s="71"/>
      <c r="IT178" s="71"/>
      <c r="IU178" s="71"/>
      <c r="IV178" s="71"/>
      <c r="IW178" s="71"/>
      <c r="IX178" s="71"/>
      <c r="IY178" s="71"/>
      <c r="IZ178" s="71"/>
      <c r="JA178" s="71"/>
      <c r="JB178" s="71"/>
      <c r="JC178" s="71"/>
      <c r="JD178" s="71"/>
      <c r="JE178" s="71"/>
      <c r="JF178" s="71"/>
      <c r="JG178" s="71"/>
      <c r="JH178" s="71"/>
      <c r="JI178" s="71"/>
      <c r="JJ178" s="71"/>
      <c r="JK178" s="71"/>
      <c r="JL178" s="71"/>
      <c r="JM178" s="71"/>
      <c r="JN178" s="71"/>
      <c r="JO178" s="71"/>
      <c r="JP178" s="71"/>
      <c r="JQ178" s="71"/>
      <c r="JR178" s="71"/>
      <c r="JS178" s="71"/>
      <c r="JT178" s="71"/>
      <c r="JU178" s="71"/>
      <c r="JV178" s="71"/>
      <c r="JW178" s="71"/>
      <c r="JX178" s="71"/>
      <c r="JY178" s="71"/>
      <c r="JZ178" s="71"/>
      <c r="KA178" s="71"/>
      <c r="KB178" s="71"/>
      <c r="KC178" s="71"/>
      <c r="KD178" s="71"/>
      <c r="KE178" s="71"/>
      <c r="KF178" s="71"/>
      <c r="KG178" s="71"/>
      <c r="KH178" s="71"/>
      <c r="KI178" s="71"/>
      <c r="KJ178" s="71"/>
      <c r="KK178" s="71"/>
      <c r="KL178" s="71"/>
      <c r="KM178" s="71"/>
      <c r="KN178" s="71"/>
      <c r="KO178" s="71"/>
      <c r="KP178" s="71"/>
      <c r="KQ178" s="71"/>
      <c r="KR178" s="71"/>
      <c r="KS178" s="71"/>
      <c r="KT178" s="71"/>
      <c r="KU178" s="71"/>
      <c r="KV178" s="71"/>
      <c r="KW178" s="71"/>
      <c r="KX178" s="71"/>
      <c r="KY178" s="71"/>
      <c r="KZ178" s="71"/>
      <c r="LA178" s="71"/>
      <c r="LB178" s="71"/>
      <c r="LC178" s="71"/>
      <c r="LD178" s="71"/>
      <c r="LE178" s="71"/>
      <c r="LF178" s="71"/>
      <c r="LG178" s="71"/>
      <c r="LH178" s="71"/>
      <c r="LI178" s="71"/>
      <c r="LJ178" s="71"/>
      <c r="LK178" s="71"/>
      <c r="LL178" s="71"/>
      <c r="LM178" s="71"/>
      <c r="LN178" s="71"/>
      <c r="LO178" s="71"/>
      <c r="LP178" s="71"/>
      <c r="LQ178" s="71"/>
      <c r="LR178" s="71"/>
      <c r="LS178" s="71"/>
      <c r="LT178" s="71"/>
      <c r="LU178" s="71"/>
      <c r="LV178" s="71"/>
      <c r="LW178" s="71"/>
      <c r="LX178" s="71"/>
      <c r="LY178" s="71"/>
      <c r="LZ178" s="71"/>
      <c r="MA178" s="71"/>
      <c r="MB178" s="71"/>
      <c r="MC178" s="71"/>
      <c r="MD178" s="71"/>
      <c r="ME178" s="71"/>
      <c r="MF178" s="71"/>
      <c r="MG178" s="71"/>
      <c r="MH178" s="71"/>
      <c r="MI178" s="71"/>
      <c r="MJ178" s="71"/>
      <c r="MK178" s="71"/>
      <c r="ML178" s="71"/>
      <c r="MM178" s="71"/>
      <c r="MN178" s="71"/>
      <c r="MO178" s="71"/>
      <c r="MP178" s="71"/>
      <c r="MQ178" s="71"/>
      <c r="MR178" s="71"/>
      <c r="MS178" s="71"/>
      <c r="MT178" s="71"/>
      <c r="MU178" s="71"/>
      <c r="MV178" s="71"/>
      <c r="MW178" s="71"/>
      <c r="MX178" s="71"/>
      <c r="MY178" s="71"/>
      <c r="MZ178" s="71"/>
      <c r="NA178" s="71"/>
      <c r="NB178" s="71"/>
      <c r="NC178" s="71"/>
      <c r="ND178" s="71"/>
      <c r="NE178" s="71"/>
      <c r="NF178" s="71"/>
      <c r="NG178" s="71"/>
      <c r="NH178" s="71"/>
      <c r="NI178" s="71"/>
      <c r="NJ178" s="71"/>
      <c r="NK178" s="71"/>
      <c r="NL178" s="71"/>
      <c r="NM178" s="71"/>
      <c r="NN178" s="71"/>
      <c r="NO178" s="71"/>
      <c r="NP178" s="71"/>
      <c r="NQ178" s="71"/>
      <c r="NR178" s="71"/>
      <c r="NS178" s="71"/>
      <c r="NT178" s="71"/>
      <c r="NU178" s="71"/>
      <c r="NV178" s="71"/>
      <c r="NW178" s="71"/>
      <c r="NX178" s="71"/>
      <c r="NY178" s="71"/>
      <c r="NZ178" s="71"/>
      <c r="OA178" s="71"/>
      <c r="OB178" s="71"/>
      <c r="OC178" s="71"/>
      <c r="OD178" s="71"/>
      <c r="OE178" s="71"/>
      <c r="OF178" s="71"/>
      <c r="OG178" s="71"/>
      <c r="OH178" s="71"/>
      <c r="OI178" s="71"/>
      <c r="OJ178" s="71"/>
      <c r="OK178" s="71"/>
      <c r="OL178" s="71"/>
      <c r="OM178" s="71"/>
      <c r="ON178" s="71"/>
      <c r="OO178" s="71"/>
      <c r="OP178" s="71"/>
      <c r="OQ178" s="71"/>
      <c r="OR178" s="71"/>
      <c r="OS178" s="71"/>
      <c r="OT178" s="71"/>
      <c r="OU178" s="71"/>
      <c r="OV178" s="71"/>
      <c r="OW178" s="71"/>
      <c r="OX178" s="71"/>
      <c r="OY178" s="71"/>
      <c r="OZ178" s="71"/>
      <c r="PA178" s="71"/>
      <c r="PB178" s="71"/>
      <c r="PC178" s="71"/>
      <c r="PD178" s="71"/>
      <c r="PE178" s="71"/>
      <c r="PF178" s="71"/>
      <c r="PG178" s="71"/>
      <c r="PH178" s="71"/>
      <c r="PI178" s="71"/>
      <c r="PJ178" s="71"/>
      <c r="PK178" s="71"/>
      <c r="PL178" s="71"/>
      <c r="PM178" s="71"/>
      <c r="PN178" s="71"/>
      <c r="PO178" s="71"/>
      <c r="PP178" s="71"/>
      <c r="PQ178" s="71"/>
      <c r="PR178" s="71"/>
      <c r="PS178" s="71"/>
      <c r="PT178" s="71"/>
      <c r="PU178" s="71"/>
      <c r="PV178" s="71"/>
      <c r="PW178" s="71"/>
      <c r="PX178" s="71"/>
      <c r="PY178" s="71"/>
      <c r="PZ178" s="71"/>
      <c r="QA178" s="71"/>
      <c r="QB178" s="71"/>
      <c r="QC178" s="71"/>
      <c r="QD178" s="71"/>
      <c r="QE178" s="71"/>
      <c r="QF178" s="71"/>
      <c r="QG178" s="71"/>
      <c r="QH178" s="71"/>
      <c r="QI178" s="71"/>
      <c r="QJ178" s="71"/>
      <c r="QK178" s="71"/>
      <c r="QL178" s="71"/>
      <c r="QM178" s="71"/>
      <c r="QN178" s="71"/>
      <c r="QO178" s="71"/>
      <c r="QP178" s="71"/>
      <c r="QQ178" s="71"/>
      <c r="QR178" s="71"/>
      <c r="QS178" s="71"/>
      <c r="QT178" s="71"/>
      <c r="QU178" s="71"/>
      <c r="QV178" s="71"/>
      <c r="QW178" s="71"/>
      <c r="QX178" s="71"/>
      <c r="QY178" s="71"/>
      <c r="QZ178" s="71"/>
      <c r="RA178" s="71"/>
      <c r="RB178" s="71"/>
      <c r="RC178" s="71"/>
      <c r="RD178" s="71"/>
      <c r="RE178" s="71"/>
      <c r="RF178" s="71"/>
      <c r="RG178" s="71"/>
      <c r="RH178" s="71"/>
      <c r="RI178" s="71"/>
      <c r="RJ178" s="71"/>
      <c r="RK178" s="71"/>
      <c r="RL178" s="71"/>
      <c r="RM178" s="71"/>
      <c r="RN178" s="71"/>
      <c r="RO178" s="71"/>
      <c r="RP178" s="71"/>
      <c r="RQ178" s="71"/>
      <c r="RR178" s="71"/>
      <c r="RS178" s="71"/>
      <c r="RT178" s="71"/>
      <c r="RU178" s="71"/>
      <c r="RV178" s="71"/>
      <c r="RW178" s="71"/>
      <c r="RX178" s="71"/>
      <c r="RY178" s="71"/>
      <c r="RZ178" s="71"/>
      <c r="SA178" s="71"/>
      <c r="SB178" s="71"/>
      <c r="SC178" s="71"/>
      <c r="SD178" s="71"/>
      <c r="SE178" s="71"/>
      <c r="SF178" s="71"/>
      <c r="SG178" s="71"/>
      <c r="SH178" s="71"/>
      <c r="SI178" s="71"/>
      <c r="SJ178" s="71"/>
      <c r="SK178" s="71"/>
      <c r="SL178" s="71"/>
      <c r="SM178" s="71"/>
      <c r="SN178" s="71"/>
      <c r="SO178" s="71"/>
      <c r="SP178" s="71"/>
      <c r="SQ178" s="71"/>
      <c r="SR178" s="71"/>
      <c r="SS178" s="71"/>
      <c r="ST178" s="71"/>
      <c r="SU178" s="71"/>
      <c r="SV178" s="71"/>
      <c r="SW178" s="71"/>
      <c r="SX178" s="71"/>
      <c r="SY178" s="71"/>
      <c r="SZ178" s="71"/>
      <c r="TA178" s="71"/>
      <c r="TB178" s="71"/>
      <c r="TC178" s="71"/>
      <c r="TD178" s="71"/>
      <c r="TE178" s="71"/>
      <c r="TF178" s="71"/>
      <c r="TG178" s="71"/>
      <c r="TH178" s="71"/>
      <c r="TI178" s="71"/>
      <c r="TJ178" s="71"/>
      <c r="TK178" s="71"/>
      <c r="TL178" s="71"/>
      <c r="TM178" s="71"/>
      <c r="TN178" s="71"/>
      <c r="TO178" s="71"/>
      <c r="TP178" s="71"/>
      <c r="TQ178" s="71"/>
      <c r="TR178" s="71"/>
      <c r="TS178" s="71"/>
      <c r="TT178" s="71"/>
      <c r="TU178" s="71"/>
      <c r="TV178" s="71"/>
      <c r="TW178" s="71"/>
      <c r="TX178" s="71"/>
      <c r="TY178" s="71"/>
      <c r="TZ178" s="71"/>
      <c r="UA178" s="71"/>
      <c r="UB178" s="71"/>
      <c r="UC178" s="71"/>
      <c r="UD178" s="71"/>
      <c r="UE178" s="71"/>
      <c r="UF178" s="71"/>
      <c r="UG178" s="71"/>
      <c r="UH178" s="71"/>
      <c r="UI178" s="71"/>
      <c r="UJ178" s="71"/>
      <c r="UK178" s="71"/>
      <c r="UL178" s="71"/>
      <c r="UM178" s="71"/>
      <c r="UN178" s="71"/>
      <c r="UO178" s="71"/>
      <c r="UP178" s="71"/>
      <c r="UQ178" s="71"/>
      <c r="UR178" s="71"/>
      <c r="US178" s="71"/>
      <c r="UT178" s="71"/>
      <c r="UU178" s="71"/>
      <c r="UV178" s="71"/>
      <c r="UW178" s="71"/>
      <c r="UX178" s="71"/>
      <c r="UY178" s="71"/>
      <c r="UZ178" s="71"/>
      <c r="VA178" s="71"/>
      <c r="VB178" s="71"/>
      <c r="VC178" s="71"/>
      <c r="VD178" s="71"/>
      <c r="VE178" s="71"/>
      <c r="VF178" s="71"/>
      <c r="VG178" s="71"/>
      <c r="VH178" s="71"/>
      <c r="VI178" s="71"/>
      <c r="VJ178" s="71"/>
      <c r="VK178" s="71"/>
      <c r="VL178" s="71"/>
      <c r="VM178" s="71"/>
      <c r="VN178" s="71"/>
      <c r="VO178" s="71"/>
      <c r="VP178" s="71"/>
      <c r="VQ178" s="71"/>
      <c r="VR178" s="71"/>
      <c r="VS178" s="71"/>
      <c r="VT178" s="71"/>
      <c r="VU178" s="71"/>
      <c r="VV178" s="71"/>
      <c r="VW178" s="71"/>
      <c r="VX178" s="71"/>
      <c r="VY178" s="71"/>
      <c r="VZ178" s="71"/>
      <c r="WA178" s="71"/>
      <c r="WB178" s="71"/>
      <c r="WC178" s="71"/>
      <c r="WD178" s="71"/>
      <c r="WE178" s="71"/>
      <c r="WF178" s="71"/>
      <c r="WG178" s="71"/>
      <c r="WH178" s="71"/>
      <c r="WI178" s="71"/>
      <c r="WJ178" s="71"/>
      <c r="WK178" s="71"/>
      <c r="WL178" s="71"/>
      <c r="WM178" s="71"/>
      <c r="WN178" s="71"/>
      <c r="WO178" s="71"/>
      <c r="WP178" s="71"/>
      <c r="WQ178" s="71"/>
      <c r="WR178" s="71"/>
      <c r="WS178" s="71"/>
      <c r="WT178" s="71"/>
      <c r="WU178" s="71"/>
      <c r="WV178" s="71"/>
      <c r="WW178" s="71"/>
      <c r="WX178" s="71"/>
      <c r="WY178" s="71"/>
      <c r="WZ178" s="71"/>
      <c r="XA178" s="71"/>
      <c r="XB178" s="71"/>
      <c r="XC178" s="71"/>
      <c r="XD178" s="71"/>
      <c r="XE178" s="71"/>
      <c r="XF178" s="71"/>
      <c r="XG178" s="71"/>
      <c r="XH178" s="71"/>
      <c r="XI178" s="71"/>
      <c r="XJ178" s="71"/>
      <c r="XK178" s="71"/>
      <c r="XL178" s="71"/>
      <c r="XM178" s="71"/>
      <c r="XN178" s="71"/>
      <c r="XO178" s="71"/>
      <c r="XP178" s="71"/>
      <c r="XQ178" s="71"/>
      <c r="XR178" s="71"/>
      <c r="XS178" s="71"/>
      <c r="XT178" s="71"/>
      <c r="XU178" s="71"/>
      <c r="XV178" s="71"/>
      <c r="XW178" s="71"/>
      <c r="XX178" s="71"/>
      <c r="XY178" s="71"/>
      <c r="XZ178" s="71"/>
      <c r="YA178" s="71"/>
      <c r="YB178" s="71"/>
      <c r="YC178" s="71"/>
      <c r="YD178" s="71"/>
      <c r="YE178" s="71"/>
      <c r="YF178" s="71"/>
      <c r="YG178" s="71"/>
      <c r="YH178" s="71"/>
      <c r="YI178" s="71"/>
      <c r="YJ178" s="71"/>
      <c r="YK178" s="71"/>
      <c r="YL178" s="71"/>
      <c r="YM178" s="71"/>
      <c r="YN178" s="71"/>
      <c r="YO178" s="71"/>
      <c r="YP178" s="71"/>
      <c r="YQ178" s="71"/>
      <c r="YR178" s="71"/>
      <c r="YS178" s="71"/>
      <c r="YT178" s="71"/>
      <c r="YU178" s="71"/>
      <c r="YV178" s="71"/>
      <c r="YW178" s="71"/>
      <c r="YX178" s="71"/>
      <c r="YY178" s="71"/>
      <c r="YZ178" s="71"/>
      <c r="ZA178" s="71"/>
      <c r="ZB178" s="71"/>
      <c r="ZC178" s="71"/>
      <c r="ZD178" s="71"/>
      <c r="ZE178" s="71"/>
      <c r="ZF178" s="71"/>
      <c r="ZG178" s="71"/>
      <c r="ZH178" s="71"/>
      <c r="ZI178" s="71"/>
      <c r="ZJ178" s="71"/>
      <c r="ZK178" s="71"/>
      <c r="ZL178" s="71"/>
      <c r="ZM178" s="71"/>
      <c r="ZN178" s="71"/>
      <c r="ZO178" s="71"/>
      <c r="ZP178" s="71"/>
      <c r="ZQ178" s="71"/>
      <c r="ZR178" s="71"/>
      <c r="ZS178" s="71"/>
      <c r="ZT178" s="71"/>
      <c r="ZU178" s="71"/>
      <c r="ZV178" s="71"/>
      <c r="ZW178" s="71"/>
      <c r="ZX178" s="71"/>
      <c r="ZY178" s="71"/>
      <c r="ZZ178" s="71"/>
      <c r="AAA178" s="71"/>
      <c r="AAB178" s="71"/>
      <c r="AAC178" s="71"/>
      <c r="AAD178" s="71"/>
      <c r="AAE178" s="71"/>
      <c r="AAF178" s="71"/>
      <c r="AAG178" s="71"/>
      <c r="AAH178" s="71"/>
      <c r="AAI178" s="71"/>
      <c r="AAJ178" s="71"/>
      <c r="AAK178" s="71"/>
      <c r="AAL178" s="71"/>
      <c r="AAM178" s="71"/>
      <c r="AAN178" s="71"/>
      <c r="AAO178" s="71"/>
      <c r="AAP178" s="71"/>
      <c r="AAQ178" s="71"/>
      <c r="AAR178" s="71"/>
      <c r="AAS178" s="71"/>
      <c r="AAT178" s="71"/>
      <c r="AAU178" s="71"/>
      <c r="AAV178" s="71"/>
      <c r="AAW178" s="71"/>
      <c r="AAX178" s="71"/>
      <c r="AAY178" s="71"/>
      <c r="AAZ178" s="71"/>
      <c r="ABA178" s="71"/>
      <c r="ABB178" s="71"/>
      <c r="ABC178" s="71"/>
      <c r="ABD178" s="71"/>
      <c r="ABE178" s="71"/>
      <c r="ABF178" s="71"/>
      <c r="ABG178" s="71"/>
      <c r="ABH178" s="71"/>
      <c r="ABI178" s="71"/>
      <c r="ABJ178" s="71"/>
      <c r="ABK178" s="71"/>
      <c r="ABL178" s="71"/>
      <c r="ABM178" s="71"/>
      <c r="ABN178" s="71"/>
      <c r="ABO178" s="71"/>
      <c r="ABP178" s="71"/>
      <c r="ABQ178" s="71"/>
      <c r="ABR178" s="71"/>
      <c r="ABS178" s="71"/>
      <c r="ABT178" s="71"/>
      <c r="ABU178" s="71"/>
      <c r="ABV178" s="71"/>
      <c r="ABW178" s="71"/>
      <c r="ABX178" s="71"/>
      <c r="ABY178" s="71"/>
      <c r="ABZ178" s="71"/>
      <c r="ACA178" s="71"/>
      <c r="ACB178" s="71"/>
      <c r="ACC178" s="71"/>
      <c r="ACD178" s="71"/>
      <c r="ACE178" s="71"/>
      <c r="ACF178" s="71"/>
      <c r="ACG178" s="71"/>
      <c r="ACH178" s="71"/>
      <c r="ACI178" s="71"/>
      <c r="ACJ178" s="71"/>
      <c r="ACK178" s="71"/>
      <c r="ACL178" s="71"/>
      <c r="ACM178" s="71"/>
      <c r="ACN178" s="71"/>
      <c r="ACO178" s="71"/>
      <c r="ACP178" s="71"/>
      <c r="ACQ178" s="71"/>
      <c r="ACR178" s="71"/>
      <c r="ACS178" s="71"/>
      <c r="ACT178" s="71"/>
      <c r="ACU178" s="71"/>
      <c r="ACV178" s="71"/>
      <c r="ACW178" s="71"/>
      <c r="ACX178" s="71"/>
      <c r="ACY178" s="71"/>
      <c r="ACZ178" s="71"/>
      <c r="ADA178" s="71"/>
      <c r="ADB178" s="71"/>
      <c r="ADC178" s="71"/>
      <c r="ADD178" s="71"/>
      <c r="ADE178" s="71"/>
      <c r="ADF178" s="71"/>
      <c r="ADG178" s="71"/>
      <c r="ADH178" s="71"/>
      <c r="ADI178" s="71"/>
      <c r="ADJ178" s="71"/>
      <c r="ADK178" s="71"/>
      <c r="ADL178" s="71"/>
      <c r="ADM178" s="71"/>
      <c r="ADN178" s="71"/>
      <c r="ADO178" s="71"/>
      <c r="ADP178" s="71"/>
      <c r="ADQ178" s="71"/>
      <c r="ADR178" s="71"/>
      <c r="ADS178" s="71"/>
      <c r="ADT178" s="71"/>
      <c r="ADU178" s="71"/>
      <c r="ADV178" s="71"/>
      <c r="ADW178" s="71"/>
      <c r="ADX178" s="71"/>
      <c r="ADY178" s="71"/>
      <c r="ADZ178" s="71"/>
      <c r="AEA178" s="71"/>
      <c r="AEB178" s="71"/>
      <c r="AEC178" s="71"/>
      <c r="AED178" s="71"/>
      <c r="AEE178" s="71"/>
      <c r="AEF178" s="71"/>
      <c r="AEG178" s="71"/>
      <c r="AEH178" s="71"/>
      <c r="AEI178" s="71"/>
      <c r="AEJ178" s="71"/>
      <c r="AEK178" s="71"/>
      <c r="AEL178" s="71"/>
      <c r="AEM178" s="71"/>
      <c r="AEN178" s="71"/>
      <c r="AEO178" s="71"/>
      <c r="AEP178" s="71"/>
      <c r="AEQ178" s="71"/>
      <c r="AER178" s="71"/>
      <c r="AES178" s="71"/>
      <c r="AET178" s="71"/>
      <c r="AEU178" s="71"/>
      <c r="AEV178" s="71"/>
      <c r="AEW178" s="71"/>
      <c r="AEX178" s="71"/>
      <c r="AEY178" s="71"/>
      <c r="AEZ178" s="71"/>
      <c r="AFA178" s="71"/>
      <c r="AFB178" s="71"/>
      <c r="AFC178" s="71"/>
      <c r="AFD178" s="71"/>
      <c r="AFE178" s="71"/>
      <c r="AFF178" s="71"/>
      <c r="AFG178" s="71"/>
      <c r="AFH178" s="71"/>
      <c r="AFI178" s="71"/>
      <c r="AFJ178" s="71"/>
      <c r="AFK178" s="71"/>
      <c r="AFL178" s="71"/>
      <c r="AFM178" s="71"/>
      <c r="AFN178" s="71"/>
      <c r="AFO178" s="71"/>
      <c r="AFP178" s="71"/>
      <c r="AFQ178" s="71"/>
      <c r="AFR178" s="71"/>
      <c r="AFS178" s="71"/>
      <c r="AFT178" s="71"/>
      <c r="AFU178" s="71"/>
      <c r="AFV178" s="71"/>
      <c r="AFW178" s="71"/>
      <c r="AFX178" s="71"/>
      <c r="AFY178" s="71"/>
      <c r="AFZ178" s="71"/>
      <c r="AGA178" s="71"/>
      <c r="AGB178" s="71"/>
      <c r="AGC178" s="71"/>
      <c r="AGD178" s="71"/>
      <c r="AGE178" s="71"/>
      <c r="AGF178" s="71"/>
      <c r="AGG178" s="71"/>
      <c r="AGH178" s="71"/>
      <c r="AGI178" s="71"/>
      <c r="AGJ178" s="71"/>
      <c r="AGK178" s="71"/>
      <c r="AGL178" s="71"/>
      <c r="AGM178" s="71"/>
      <c r="AGN178" s="71"/>
      <c r="AGO178" s="71"/>
      <c r="AGP178" s="71"/>
      <c r="AGQ178" s="71"/>
      <c r="AGR178" s="71"/>
      <c r="AGS178" s="71"/>
      <c r="AGT178" s="71"/>
      <c r="AGU178" s="71"/>
      <c r="AGV178" s="71"/>
      <c r="AGW178" s="71"/>
      <c r="AGX178" s="71"/>
      <c r="AGY178" s="71"/>
      <c r="AGZ178" s="71"/>
      <c r="AHA178" s="71"/>
      <c r="AHB178" s="71"/>
      <c r="AHC178" s="71"/>
      <c r="AHD178" s="71"/>
      <c r="AHE178" s="71"/>
      <c r="AHF178" s="71"/>
      <c r="AHG178" s="71"/>
      <c r="AHH178" s="71"/>
      <c r="AHI178" s="71"/>
      <c r="AHJ178" s="71"/>
      <c r="AHK178" s="71"/>
      <c r="AHL178" s="71"/>
      <c r="AHM178" s="71"/>
      <c r="AHN178" s="71"/>
      <c r="AHO178" s="71"/>
      <c r="AHP178" s="71"/>
      <c r="AHQ178" s="71"/>
      <c r="AHR178" s="71"/>
      <c r="AHS178" s="71"/>
      <c r="AHT178" s="71"/>
      <c r="AHU178" s="71"/>
      <c r="AHV178" s="71"/>
      <c r="AHW178" s="71"/>
      <c r="AHX178" s="71"/>
      <c r="AHY178" s="71"/>
      <c r="AHZ178" s="71"/>
      <c r="AIA178" s="71"/>
      <c r="AIB178" s="71"/>
      <c r="AIC178" s="71"/>
      <c r="AID178" s="71"/>
      <c r="AIE178" s="71"/>
      <c r="AIF178" s="71"/>
      <c r="AIG178" s="71"/>
      <c r="AIH178" s="71"/>
      <c r="AII178" s="71"/>
      <c r="AIJ178" s="71"/>
      <c r="AIK178" s="71"/>
      <c r="AIL178" s="71"/>
      <c r="AIM178" s="71"/>
      <c r="AIN178" s="71"/>
      <c r="AIO178" s="71"/>
      <c r="AIP178" s="71"/>
      <c r="AIQ178" s="71"/>
      <c r="AIR178" s="71"/>
      <c r="AIS178" s="71"/>
      <c r="AIT178" s="71"/>
      <c r="AIU178" s="71"/>
      <c r="AIV178" s="71"/>
      <c r="AIW178" s="71"/>
      <c r="AIX178" s="71"/>
      <c r="AIY178" s="71"/>
      <c r="AIZ178" s="71"/>
      <c r="AJA178" s="71"/>
      <c r="AJB178" s="71"/>
      <c r="AJC178" s="71"/>
      <c r="AJD178" s="71"/>
      <c r="AJE178" s="71"/>
      <c r="AJF178" s="71"/>
      <c r="AJG178" s="71"/>
      <c r="AJH178" s="71"/>
      <c r="AJI178" s="71"/>
      <c r="AJJ178" s="71"/>
      <c r="AJK178" s="71"/>
      <c r="AJL178" s="71"/>
      <c r="AJM178" s="71"/>
      <c r="AJN178" s="71"/>
      <c r="AJO178" s="71"/>
      <c r="AJP178" s="71"/>
      <c r="AJQ178" s="71"/>
      <c r="AJR178" s="71"/>
      <c r="AJS178" s="71"/>
      <c r="AJT178" s="71"/>
      <c r="AJU178" s="71"/>
      <c r="AJV178" s="71"/>
      <c r="AJW178" s="71"/>
      <c r="AJX178" s="71"/>
      <c r="AJY178" s="71"/>
      <c r="AJZ178" s="71"/>
      <c r="AKA178" s="71"/>
      <c r="AKB178" s="71"/>
      <c r="AKC178" s="71"/>
      <c r="AKD178" s="71"/>
      <c r="AKE178" s="71"/>
      <c r="AKF178" s="71"/>
      <c r="AKG178" s="71"/>
      <c r="AKH178" s="71"/>
      <c r="AKI178" s="71"/>
      <c r="AKJ178" s="71"/>
      <c r="AKK178" s="71"/>
      <c r="AKL178" s="71"/>
      <c r="AKM178" s="71"/>
      <c r="AKN178" s="71"/>
      <c r="AKO178" s="71"/>
      <c r="AKP178" s="71"/>
      <c r="AKQ178" s="71"/>
      <c r="AKR178" s="71"/>
      <c r="AKS178" s="71"/>
      <c r="AKT178" s="71"/>
      <c r="AKU178" s="71"/>
      <c r="AKV178" s="71"/>
      <c r="AKW178" s="71"/>
      <c r="AKX178" s="71"/>
      <c r="AKY178" s="71"/>
      <c r="AKZ178" s="71"/>
      <c r="ALA178" s="71"/>
      <c r="ALB178" s="71"/>
      <c r="ALC178" s="71"/>
      <c r="ALD178" s="71"/>
      <c r="ALE178" s="71"/>
      <c r="ALF178" s="71"/>
      <c r="ALG178" s="71"/>
      <c r="ALH178" s="71"/>
      <c r="ALI178" s="71"/>
      <c r="ALJ178" s="71"/>
      <c r="ALK178" s="71"/>
      <c r="ALL178" s="71"/>
      <c r="ALM178" s="71"/>
      <c r="ALN178" s="71"/>
      <c r="ALO178" s="71"/>
      <c r="ALP178" s="71"/>
      <c r="ALQ178" s="71"/>
      <c r="ALR178" s="71"/>
      <c r="ALS178" s="71"/>
      <c r="ALT178" s="71"/>
      <c r="ALU178" s="71"/>
      <c r="ALV178" s="71"/>
      <c r="ALW178" s="71"/>
      <c r="ALX178" s="71"/>
      <c r="ALY178" s="71"/>
      <c r="ALZ178" s="71"/>
      <c r="AMA178" s="71"/>
      <c r="AMB178" s="71"/>
      <c r="AMC178" s="71"/>
    </row>
    <row r="179" spans="1:1017" x14ac:dyDescent="0.35">
      <c r="A179" s="28">
        <v>172</v>
      </c>
      <c r="B179" s="37" t="s">
        <v>32</v>
      </c>
      <c r="C179" s="45" t="s">
        <v>837</v>
      </c>
      <c r="D179" s="45" t="s">
        <v>838</v>
      </c>
      <c r="E179" s="45" t="s">
        <v>839</v>
      </c>
      <c r="F179" s="31" t="str">
        <f t="shared" si="7"/>
        <v>М</v>
      </c>
      <c r="G179" s="31" t="str">
        <f t="shared" si="8"/>
        <v>И</v>
      </c>
      <c r="H179" s="31" t="str">
        <f t="shared" si="9"/>
        <v>Н</v>
      </c>
      <c r="I179" s="48">
        <v>760184</v>
      </c>
      <c r="J179" s="47">
        <v>9</v>
      </c>
      <c r="K179" s="37" t="s">
        <v>458</v>
      </c>
      <c r="L179" s="48" t="s">
        <v>17</v>
      </c>
      <c r="M179" s="48">
        <v>8</v>
      </c>
      <c r="N179" s="48">
        <v>4</v>
      </c>
      <c r="O179" s="48">
        <v>12</v>
      </c>
      <c r="P179" s="48">
        <v>6</v>
      </c>
      <c r="Q179" s="48">
        <v>16</v>
      </c>
      <c r="R179" s="48">
        <v>16</v>
      </c>
      <c r="S179" s="48"/>
      <c r="T179" s="38">
        <f>SUM(M179:S179)</f>
        <v>62</v>
      </c>
      <c r="U179" s="39">
        <v>100</v>
      </c>
      <c r="V179" s="49">
        <f>T179/U179</f>
        <v>0.62</v>
      </c>
      <c r="W179" s="96" t="str">
        <f>IF(T179&gt;75%*U179,"Победитель",IF(T179&gt;50%*U179,"Призёр","Участник"))</f>
        <v>Призёр</v>
      </c>
    </row>
    <row r="180" spans="1:1017" x14ac:dyDescent="0.35">
      <c r="A180" s="28">
        <v>173</v>
      </c>
      <c r="B180" s="37" t="s">
        <v>32</v>
      </c>
      <c r="C180" s="45" t="s">
        <v>840</v>
      </c>
      <c r="D180" s="45" t="s">
        <v>28</v>
      </c>
      <c r="E180" s="45" t="s">
        <v>841</v>
      </c>
      <c r="F180" s="31" t="str">
        <f t="shared" si="7"/>
        <v>П</v>
      </c>
      <c r="G180" s="31" t="str">
        <f t="shared" si="8"/>
        <v>А</v>
      </c>
      <c r="H180" s="31" t="str">
        <f t="shared" si="9"/>
        <v>Д</v>
      </c>
      <c r="I180" s="37">
        <v>760184</v>
      </c>
      <c r="J180" s="47">
        <v>9</v>
      </c>
      <c r="K180" s="37" t="s">
        <v>842</v>
      </c>
      <c r="L180" s="48" t="s">
        <v>17</v>
      </c>
      <c r="M180" s="37">
        <v>8</v>
      </c>
      <c r="N180" s="37">
        <v>8</v>
      </c>
      <c r="O180" s="37">
        <v>12</v>
      </c>
      <c r="P180" s="37">
        <v>3</v>
      </c>
      <c r="Q180" s="37">
        <v>17</v>
      </c>
      <c r="R180" s="37">
        <v>14</v>
      </c>
      <c r="S180" s="37"/>
      <c r="T180" s="38">
        <f>SUM(M180:S180)</f>
        <v>62</v>
      </c>
      <c r="U180" s="39">
        <v>100</v>
      </c>
      <c r="V180" s="49">
        <f>T180/U180</f>
        <v>0.62</v>
      </c>
      <c r="W180" s="96" t="str">
        <f>IF(T180&gt;75%*U180,"Победитель",IF(T180&gt;50%*U180,"Призёр","Участник"))</f>
        <v>Призёр</v>
      </c>
    </row>
    <row r="181" spans="1:1017" x14ac:dyDescent="0.35">
      <c r="A181" s="28">
        <v>174</v>
      </c>
      <c r="B181" s="37" t="s">
        <v>33</v>
      </c>
      <c r="C181" s="45" t="s">
        <v>730</v>
      </c>
      <c r="D181" s="45" t="s">
        <v>26</v>
      </c>
      <c r="E181" s="45" t="s">
        <v>52</v>
      </c>
      <c r="F181" s="31" t="str">
        <f t="shared" si="7"/>
        <v>Е</v>
      </c>
      <c r="G181" s="31" t="str">
        <f t="shared" si="8"/>
        <v>А</v>
      </c>
      <c r="H181" s="31" t="str">
        <f t="shared" si="9"/>
        <v>А</v>
      </c>
      <c r="I181" s="37">
        <v>760239</v>
      </c>
      <c r="J181" s="47">
        <v>9</v>
      </c>
      <c r="K181" s="37" t="s">
        <v>448</v>
      </c>
      <c r="L181" s="37" t="s">
        <v>17</v>
      </c>
      <c r="M181" s="37">
        <v>10</v>
      </c>
      <c r="N181" s="37">
        <v>8</v>
      </c>
      <c r="O181" s="37">
        <v>12</v>
      </c>
      <c r="P181" s="37">
        <v>10</v>
      </c>
      <c r="Q181" s="37">
        <v>10</v>
      </c>
      <c r="R181" s="37">
        <v>10</v>
      </c>
      <c r="S181" s="37"/>
      <c r="T181" s="38">
        <f>SUM(M181:S181)</f>
        <v>60</v>
      </c>
      <c r="U181" s="39">
        <v>100</v>
      </c>
      <c r="V181" s="49">
        <f>T181/U181</f>
        <v>0.6</v>
      </c>
      <c r="W181" s="96" t="str">
        <f>IF(T181&gt;75%*U181,"Победитель",IF(T181&gt;50%*U181,"Призёр","Участник"))</f>
        <v>Призёр</v>
      </c>
    </row>
    <row r="182" spans="1:1017" x14ac:dyDescent="0.35">
      <c r="A182" s="28">
        <v>175</v>
      </c>
      <c r="B182" s="37" t="s">
        <v>32</v>
      </c>
      <c r="C182" s="45" t="s">
        <v>845</v>
      </c>
      <c r="D182" s="45" t="s">
        <v>30</v>
      </c>
      <c r="E182" s="45" t="s">
        <v>73</v>
      </c>
      <c r="F182" s="31" t="str">
        <f t="shared" si="7"/>
        <v>А</v>
      </c>
      <c r="G182" s="31" t="str">
        <f t="shared" si="8"/>
        <v>Д</v>
      </c>
      <c r="H182" s="31" t="str">
        <f t="shared" si="9"/>
        <v>А</v>
      </c>
      <c r="I182" s="48">
        <v>760184</v>
      </c>
      <c r="J182" s="47">
        <v>9</v>
      </c>
      <c r="K182" s="37" t="s">
        <v>626</v>
      </c>
      <c r="L182" s="48" t="s">
        <v>17</v>
      </c>
      <c r="M182" s="48">
        <v>8</v>
      </c>
      <c r="N182" s="48">
        <v>4</v>
      </c>
      <c r="O182" s="48">
        <v>9</v>
      </c>
      <c r="P182" s="48">
        <v>3</v>
      </c>
      <c r="Q182" s="48">
        <v>16</v>
      </c>
      <c r="R182" s="48">
        <v>16</v>
      </c>
      <c r="S182" s="48"/>
      <c r="T182" s="38">
        <f>SUM(M182:S182)</f>
        <v>56</v>
      </c>
      <c r="U182" s="39">
        <v>100</v>
      </c>
      <c r="V182" s="49">
        <f>T182/U182</f>
        <v>0.56000000000000005</v>
      </c>
      <c r="W182" s="96" t="str">
        <f>IF(T182&gt;75%*U182,"Победитель",IF(T182&gt;50%*U182,"Призёр","Участник"))</f>
        <v>Призёр</v>
      </c>
    </row>
    <row r="183" spans="1:1017" x14ac:dyDescent="0.35">
      <c r="A183" s="28">
        <v>176</v>
      </c>
      <c r="B183" s="37" t="s">
        <v>32</v>
      </c>
      <c r="C183" s="45" t="s">
        <v>833</v>
      </c>
      <c r="D183" s="45" t="s">
        <v>622</v>
      </c>
      <c r="E183" s="45" t="s">
        <v>39</v>
      </c>
      <c r="F183" s="31" t="str">
        <f t="shared" si="7"/>
        <v>П</v>
      </c>
      <c r="G183" s="31" t="str">
        <f t="shared" si="8"/>
        <v>К</v>
      </c>
      <c r="H183" s="31" t="str">
        <f t="shared" si="9"/>
        <v>А</v>
      </c>
      <c r="I183" s="37">
        <v>760184</v>
      </c>
      <c r="J183" s="47">
        <v>9</v>
      </c>
      <c r="K183" s="37" t="s">
        <v>755</v>
      </c>
      <c r="L183" s="37" t="s">
        <v>17</v>
      </c>
      <c r="M183" s="37">
        <v>8</v>
      </c>
      <c r="N183" s="37">
        <v>8</v>
      </c>
      <c r="O183" s="37">
        <v>9</v>
      </c>
      <c r="P183" s="37">
        <v>6</v>
      </c>
      <c r="Q183" s="37">
        <v>15</v>
      </c>
      <c r="R183" s="37">
        <v>10</v>
      </c>
      <c r="S183" s="37"/>
      <c r="T183" s="38">
        <f>SUM(M183:S183)</f>
        <v>56</v>
      </c>
      <c r="U183" s="39">
        <v>100</v>
      </c>
      <c r="V183" s="49">
        <f>T183/U183</f>
        <v>0.56000000000000005</v>
      </c>
      <c r="W183" s="96" t="str">
        <f>IF(T183&gt;75%*U183,"Победитель",IF(T183&gt;50%*U183,"Призёр","Участник"))</f>
        <v>Призёр</v>
      </c>
    </row>
    <row r="184" spans="1:1017" x14ac:dyDescent="0.35">
      <c r="A184" s="28">
        <v>177</v>
      </c>
      <c r="B184" s="37" t="s">
        <v>32</v>
      </c>
      <c r="C184" s="45" t="s">
        <v>843</v>
      </c>
      <c r="D184" s="45" t="s">
        <v>61</v>
      </c>
      <c r="E184" s="45" t="s">
        <v>774</v>
      </c>
      <c r="F184" s="31" t="str">
        <f t="shared" si="7"/>
        <v>К</v>
      </c>
      <c r="G184" s="31" t="str">
        <f t="shared" si="8"/>
        <v>В</v>
      </c>
      <c r="H184" s="31" t="str">
        <f t="shared" si="9"/>
        <v>А</v>
      </c>
      <c r="I184" s="48">
        <v>760184</v>
      </c>
      <c r="J184" s="47">
        <v>9</v>
      </c>
      <c r="K184" s="37" t="s">
        <v>621</v>
      </c>
      <c r="L184" s="48" t="s">
        <v>17</v>
      </c>
      <c r="M184" s="48">
        <v>8</v>
      </c>
      <c r="N184" s="48">
        <v>8</v>
      </c>
      <c r="O184" s="48">
        <v>9</v>
      </c>
      <c r="P184" s="48">
        <v>0</v>
      </c>
      <c r="Q184" s="48">
        <v>15</v>
      </c>
      <c r="R184" s="48">
        <v>14</v>
      </c>
      <c r="S184" s="48"/>
      <c r="T184" s="38">
        <f>SUM(M184:S184)</f>
        <v>54</v>
      </c>
      <c r="U184" s="39">
        <v>100</v>
      </c>
      <c r="V184" s="49">
        <f>T184/U184</f>
        <v>0.54</v>
      </c>
      <c r="W184" s="96" t="str">
        <f>IF(T184&gt;75%*U184,"Победитель",IF(T184&gt;50%*U184,"Призёр","Участник"))</f>
        <v>Призёр</v>
      </c>
    </row>
    <row r="185" spans="1:1017" x14ac:dyDescent="0.35">
      <c r="A185" s="28">
        <v>178</v>
      </c>
      <c r="B185" s="37" t="s">
        <v>33</v>
      </c>
      <c r="C185" s="45" t="s">
        <v>829</v>
      </c>
      <c r="D185" s="45" t="s">
        <v>150</v>
      </c>
      <c r="E185" s="45" t="s">
        <v>358</v>
      </c>
      <c r="F185" s="31" t="str">
        <f t="shared" si="7"/>
        <v>Л</v>
      </c>
      <c r="G185" s="31" t="str">
        <f t="shared" si="8"/>
        <v>К</v>
      </c>
      <c r="H185" s="31" t="str">
        <f t="shared" si="9"/>
        <v>Е</v>
      </c>
      <c r="I185" s="37">
        <v>760184</v>
      </c>
      <c r="J185" s="47">
        <v>9</v>
      </c>
      <c r="K185" s="37" t="s">
        <v>830</v>
      </c>
      <c r="L185" s="37" t="s">
        <v>17</v>
      </c>
      <c r="M185" s="37">
        <v>8</v>
      </c>
      <c r="N185" s="37">
        <v>6</v>
      </c>
      <c r="O185" s="37">
        <v>9</v>
      </c>
      <c r="P185" s="37">
        <v>6</v>
      </c>
      <c r="Q185" s="37">
        <v>15</v>
      </c>
      <c r="R185" s="37">
        <v>10</v>
      </c>
      <c r="S185" s="37"/>
      <c r="T185" s="38">
        <f>SUM(M185:S185)</f>
        <v>54</v>
      </c>
      <c r="U185" s="39">
        <v>100</v>
      </c>
      <c r="V185" s="49">
        <f>T185/U185</f>
        <v>0.54</v>
      </c>
      <c r="W185" s="96" t="str">
        <f>IF(T185&gt;75%*U185,"Победитель",IF(T185&gt;50%*U185,"Призёр","Участник"))</f>
        <v>Призёр</v>
      </c>
    </row>
    <row r="186" spans="1:1017" x14ac:dyDescent="0.35">
      <c r="A186" s="28">
        <v>179</v>
      </c>
      <c r="B186" s="37" t="s">
        <v>32</v>
      </c>
      <c r="C186" s="45" t="s">
        <v>155</v>
      </c>
      <c r="D186" s="45" t="s">
        <v>272</v>
      </c>
      <c r="E186" s="45" t="s">
        <v>73</v>
      </c>
      <c r="F186" s="31" t="str">
        <f t="shared" si="7"/>
        <v>М</v>
      </c>
      <c r="G186" s="31" t="str">
        <f t="shared" si="8"/>
        <v>С</v>
      </c>
      <c r="H186" s="31" t="str">
        <f t="shared" si="9"/>
        <v>А</v>
      </c>
      <c r="I186" s="48">
        <v>760184</v>
      </c>
      <c r="J186" s="47">
        <v>9</v>
      </c>
      <c r="K186" s="37" t="s">
        <v>836</v>
      </c>
      <c r="L186" s="48" t="s">
        <v>17</v>
      </c>
      <c r="M186" s="48">
        <v>8</v>
      </c>
      <c r="N186" s="48">
        <v>6</v>
      </c>
      <c r="O186" s="48">
        <v>12</v>
      </c>
      <c r="P186" s="48">
        <v>3</v>
      </c>
      <c r="Q186" s="48">
        <v>14</v>
      </c>
      <c r="R186" s="48">
        <v>11</v>
      </c>
      <c r="S186" s="48"/>
      <c r="T186" s="38">
        <f>SUM(M186:S186)</f>
        <v>54</v>
      </c>
      <c r="U186" s="39">
        <v>100</v>
      </c>
      <c r="V186" s="49">
        <f>T186/U186</f>
        <v>0.54</v>
      </c>
      <c r="W186" s="96" t="str">
        <f>IF(T186&gt;75%*U186,"Победитель",IF(T186&gt;50%*U186,"Призёр","Участник"))</f>
        <v>Призёр</v>
      </c>
    </row>
    <row r="187" spans="1:1017" x14ac:dyDescent="0.35">
      <c r="A187" s="28">
        <v>180</v>
      </c>
      <c r="B187" s="37" t="s">
        <v>32</v>
      </c>
      <c r="C187" s="45" t="s">
        <v>615</v>
      </c>
      <c r="D187" s="45" t="s">
        <v>105</v>
      </c>
      <c r="E187" s="45" t="s">
        <v>364</v>
      </c>
      <c r="F187" s="31" t="str">
        <f t="shared" si="7"/>
        <v>С</v>
      </c>
      <c r="G187" s="31" t="str">
        <f t="shared" si="8"/>
        <v>П</v>
      </c>
      <c r="H187" s="31" t="str">
        <f t="shared" si="9"/>
        <v>Ю</v>
      </c>
      <c r="I187" s="46">
        <v>764202</v>
      </c>
      <c r="J187" s="50">
        <v>9</v>
      </c>
      <c r="K187" s="51" t="s">
        <v>455</v>
      </c>
      <c r="L187" s="48" t="s">
        <v>17</v>
      </c>
      <c r="M187" s="48">
        <v>16</v>
      </c>
      <c r="N187" s="48">
        <v>6</v>
      </c>
      <c r="O187" s="48">
        <v>18</v>
      </c>
      <c r="P187" s="48">
        <v>6</v>
      </c>
      <c r="Q187" s="48">
        <v>8</v>
      </c>
      <c r="R187" s="48"/>
      <c r="S187" s="48"/>
      <c r="T187" s="38">
        <f>SUM(M187:S187)</f>
        <v>54</v>
      </c>
      <c r="U187" s="97">
        <v>100</v>
      </c>
      <c r="V187" s="49">
        <f>T187/U187</f>
        <v>0.54</v>
      </c>
      <c r="W187" s="96" t="str">
        <f>IF(T187&gt;75%*U187,"Победитель",IF(T187&gt;50%*U187,"Призёр","Участник"))</f>
        <v>Призёр</v>
      </c>
      <c r="Z187" s="98"/>
    </row>
    <row r="188" spans="1:1017" x14ac:dyDescent="0.35">
      <c r="A188" s="28">
        <v>181</v>
      </c>
      <c r="B188" s="74" t="s">
        <v>33</v>
      </c>
      <c r="C188" s="45" t="s">
        <v>222</v>
      </c>
      <c r="D188" s="45" t="s">
        <v>64</v>
      </c>
      <c r="E188" s="45" t="s">
        <v>46</v>
      </c>
      <c r="F188" s="31" t="str">
        <f t="shared" si="7"/>
        <v>С</v>
      </c>
      <c r="G188" s="31" t="str">
        <f t="shared" si="8"/>
        <v>М</v>
      </c>
      <c r="H188" s="31" t="str">
        <f t="shared" si="9"/>
        <v>А</v>
      </c>
      <c r="I188" s="74">
        <v>764203</v>
      </c>
      <c r="J188" s="77">
        <v>9</v>
      </c>
      <c r="K188" s="74" t="s">
        <v>244</v>
      </c>
      <c r="L188" s="37" t="s">
        <v>17</v>
      </c>
      <c r="M188" s="74">
        <v>37</v>
      </c>
      <c r="N188" s="74">
        <v>16</v>
      </c>
      <c r="O188" s="37"/>
      <c r="P188" s="37"/>
      <c r="Q188" s="37"/>
      <c r="R188" s="37"/>
      <c r="S188" s="37"/>
      <c r="T188" s="38">
        <f>SUM(M188:S188)</f>
        <v>53</v>
      </c>
      <c r="U188" s="39">
        <v>100</v>
      </c>
      <c r="V188" s="49">
        <f>T188/U188</f>
        <v>0.53</v>
      </c>
      <c r="W188" s="96" t="str">
        <f>IF(T188&gt;75%*U188,"Победитель",IF(T188&gt;50%*U188,"Призёр","Участник"))</f>
        <v>Призёр</v>
      </c>
    </row>
    <row r="189" spans="1:1017" x14ac:dyDescent="0.35">
      <c r="A189" s="28">
        <v>182</v>
      </c>
      <c r="B189" s="37" t="s">
        <v>32</v>
      </c>
      <c r="C189" s="45" t="s">
        <v>831</v>
      </c>
      <c r="D189" s="45" t="s">
        <v>622</v>
      </c>
      <c r="E189" s="45" t="s">
        <v>41</v>
      </c>
      <c r="F189" s="31" t="str">
        <f t="shared" si="7"/>
        <v>У</v>
      </c>
      <c r="G189" s="31" t="str">
        <f t="shared" si="8"/>
        <v>К</v>
      </c>
      <c r="H189" s="31" t="str">
        <f t="shared" si="9"/>
        <v>М</v>
      </c>
      <c r="I189" s="37">
        <v>760184</v>
      </c>
      <c r="J189" s="47">
        <v>9</v>
      </c>
      <c r="K189" s="37" t="s">
        <v>832</v>
      </c>
      <c r="L189" s="37" t="s">
        <v>17</v>
      </c>
      <c r="M189" s="37">
        <v>8</v>
      </c>
      <c r="N189" s="37">
        <v>8</v>
      </c>
      <c r="O189" s="37">
        <v>6</v>
      </c>
      <c r="P189" s="37">
        <v>6</v>
      </c>
      <c r="Q189" s="37">
        <v>15</v>
      </c>
      <c r="R189" s="37">
        <v>10</v>
      </c>
      <c r="S189" s="37"/>
      <c r="T189" s="38">
        <f>SUM(M189:S189)</f>
        <v>53</v>
      </c>
      <c r="U189" s="39">
        <v>100</v>
      </c>
      <c r="V189" s="49">
        <f>T189/U189</f>
        <v>0.53</v>
      </c>
      <c r="W189" s="96" t="str">
        <f>IF(T189&gt;75%*U189,"Победитель",IF(T189&gt;50%*U189,"Призёр","Участник"))</f>
        <v>Призёр</v>
      </c>
    </row>
    <row r="190" spans="1:1017" x14ac:dyDescent="0.35">
      <c r="A190" s="28">
        <v>183</v>
      </c>
      <c r="B190" s="37" t="s">
        <v>32</v>
      </c>
      <c r="C190" s="45" t="s">
        <v>844</v>
      </c>
      <c r="D190" s="45" t="s">
        <v>355</v>
      </c>
      <c r="E190" s="45" t="s">
        <v>36</v>
      </c>
      <c r="F190" s="31" t="str">
        <f t="shared" si="7"/>
        <v>М</v>
      </c>
      <c r="G190" s="31" t="str">
        <f t="shared" si="8"/>
        <v>К</v>
      </c>
      <c r="H190" s="31" t="str">
        <f t="shared" si="9"/>
        <v>С</v>
      </c>
      <c r="I190" s="37">
        <v>760184</v>
      </c>
      <c r="J190" s="47">
        <v>9</v>
      </c>
      <c r="K190" s="37" t="s">
        <v>623</v>
      </c>
      <c r="L190" s="48" t="s">
        <v>17</v>
      </c>
      <c r="M190" s="37">
        <v>0</v>
      </c>
      <c r="N190" s="37">
        <v>8</v>
      </c>
      <c r="O190" s="37">
        <v>12</v>
      </c>
      <c r="P190" s="37">
        <v>3</v>
      </c>
      <c r="Q190" s="37">
        <v>16</v>
      </c>
      <c r="R190" s="37">
        <v>10</v>
      </c>
      <c r="S190" s="37"/>
      <c r="T190" s="38">
        <f>SUM(M190:S190)</f>
        <v>49</v>
      </c>
      <c r="U190" s="39">
        <v>100</v>
      </c>
      <c r="V190" s="49">
        <f>T190/U190</f>
        <v>0.49</v>
      </c>
      <c r="W190" s="41" t="str">
        <f>IF(T190&gt;75%*U190,"Победитель",IF(T190&gt;50%*U190,"Призёр","Участник"))</f>
        <v>Участник</v>
      </c>
    </row>
    <row r="191" spans="1:1017" x14ac:dyDescent="0.35">
      <c r="A191" s="28">
        <v>184</v>
      </c>
      <c r="B191" s="37" t="s">
        <v>32</v>
      </c>
      <c r="C191" s="45" t="s">
        <v>834</v>
      </c>
      <c r="D191" s="45" t="s">
        <v>216</v>
      </c>
      <c r="E191" s="45" t="s">
        <v>436</v>
      </c>
      <c r="F191" s="31" t="str">
        <f t="shared" si="7"/>
        <v>Ш</v>
      </c>
      <c r="G191" s="31" t="str">
        <f t="shared" si="8"/>
        <v>Э</v>
      </c>
      <c r="H191" s="31" t="str">
        <f t="shared" si="9"/>
        <v>М</v>
      </c>
      <c r="I191" s="37">
        <v>760184</v>
      </c>
      <c r="J191" s="47">
        <v>9</v>
      </c>
      <c r="K191" s="37" t="s">
        <v>835</v>
      </c>
      <c r="L191" s="37" t="s">
        <v>17</v>
      </c>
      <c r="M191" s="37">
        <v>8</v>
      </c>
      <c r="N191" s="37">
        <v>4</v>
      </c>
      <c r="O191" s="37">
        <v>9</v>
      </c>
      <c r="P191" s="37">
        <v>3</v>
      </c>
      <c r="Q191" s="37">
        <v>12</v>
      </c>
      <c r="R191" s="37">
        <v>13</v>
      </c>
      <c r="S191" s="37"/>
      <c r="T191" s="38">
        <f>SUM(M191:S191)</f>
        <v>49</v>
      </c>
      <c r="U191" s="39">
        <v>100</v>
      </c>
      <c r="V191" s="49">
        <f>T191/U191</f>
        <v>0.49</v>
      </c>
      <c r="W191" s="41" t="str">
        <f>IF(T191&gt;75%*U191,"Победитель",IF(T191&gt;50%*U191,"Призёр","Участник"))</f>
        <v>Участник</v>
      </c>
    </row>
    <row r="192" spans="1:1017" x14ac:dyDescent="0.35">
      <c r="A192" s="28">
        <v>185</v>
      </c>
      <c r="B192" s="37" t="s">
        <v>32</v>
      </c>
      <c r="C192" s="45" t="s">
        <v>420</v>
      </c>
      <c r="D192" s="45" t="s">
        <v>228</v>
      </c>
      <c r="E192" s="45" t="s">
        <v>421</v>
      </c>
      <c r="F192" s="31" t="str">
        <f t="shared" si="7"/>
        <v>З</v>
      </c>
      <c r="G192" s="31" t="str">
        <f t="shared" si="8"/>
        <v>М</v>
      </c>
      <c r="H192" s="31" t="str">
        <f t="shared" si="9"/>
        <v>Р</v>
      </c>
      <c r="I192" s="37">
        <v>766105</v>
      </c>
      <c r="J192" s="47">
        <v>9</v>
      </c>
      <c r="K192" s="37" t="s">
        <v>422</v>
      </c>
      <c r="L192" s="37" t="s">
        <v>17</v>
      </c>
      <c r="M192" s="37">
        <v>5</v>
      </c>
      <c r="N192" s="37">
        <v>0</v>
      </c>
      <c r="O192" s="37">
        <v>8</v>
      </c>
      <c r="P192" s="37">
        <v>9</v>
      </c>
      <c r="Q192" s="37">
        <v>6</v>
      </c>
      <c r="R192" s="37">
        <v>18</v>
      </c>
      <c r="S192" s="37"/>
      <c r="T192" s="38">
        <f>SUM(M192:S192)</f>
        <v>46</v>
      </c>
      <c r="U192" s="39">
        <v>100</v>
      </c>
      <c r="V192" s="49">
        <f>T192/U192</f>
        <v>0.46</v>
      </c>
      <c r="W192" s="41" t="str">
        <f>IF(T192&gt;75%*U192,"Победитель",IF(T192&gt;50%*U192,"Призёр","Участник"))</f>
        <v>Участник</v>
      </c>
    </row>
    <row r="193" spans="1:23" x14ac:dyDescent="0.35">
      <c r="A193" s="28">
        <v>186</v>
      </c>
      <c r="B193" s="37" t="s">
        <v>32</v>
      </c>
      <c r="C193" s="45" t="s">
        <v>617</v>
      </c>
      <c r="D193" s="45" t="s">
        <v>618</v>
      </c>
      <c r="E193" s="45" t="s">
        <v>36</v>
      </c>
      <c r="F193" s="31" t="str">
        <f t="shared" si="7"/>
        <v>Н</v>
      </c>
      <c r="G193" s="31" t="str">
        <f t="shared" si="8"/>
        <v>Е</v>
      </c>
      <c r="H193" s="31" t="str">
        <f t="shared" si="9"/>
        <v>С</v>
      </c>
      <c r="I193" s="46">
        <v>764202</v>
      </c>
      <c r="J193" s="47">
        <v>9</v>
      </c>
      <c r="K193" s="37" t="s">
        <v>619</v>
      </c>
      <c r="L193" s="48" t="s">
        <v>17</v>
      </c>
      <c r="M193" s="37">
        <v>8</v>
      </c>
      <c r="N193" s="37">
        <v>2</v>
      </c>
      <c r="O193" s="37">
        <v>12</v>
      </c>
      <c r="P193" s="37">
        <v>10</v>
      </c>
      <c r="Q193" s="37">
        <v>14</v>
      </c>
      <c r="R193" s="37"/>
      <c r="S193" s="37"/>
      <c r="T193" s="38">
        <f>SUM(M193:S193)</f>
        <v>46</v>
      </c>
      <c r="U193" s="97">
        <v>100</v>
      </c>
      <c r="V193" s="49">
        <f>T193/U193</f>
        <v>0.46</v>
      </c>
      <c r="W193" s="41" t="str">
        <f>IF(T193&gt;75%*U193,"Победитель",IF(T193&gt;50%*U193,"Призёр","Участник"))</f>
        <v>Участник</v>
      </c>
    </row>
    <row r="194" spans="1:23" x14ac:dyDescent="0.35">
      <c r="A194" s="28">
        <v>187</v>
      </c>
      <c r="B194" s="37" t="s">
        <v>32</v>
      </c>
      <c r="C194" s="45" t="s">
        <v>610</v>
      </c>
      <c r="D194" s="45" t="s">
        <v>611</v>
      </c>
      <c r="E194" s="45" t="s">
        <v>39</v>
      </c>
      <c r="F194" s="31" t="str">
        <f t="shared" si="7"/>
        <v>Х</v>
      </c>
      <c r="G194" s="31" t="str">
        <f t="shared" si="8"/>
        <v>С</v>
      </c>
      <c r="H194" s="31" t="str">
        <f t="shared" si="9"/>
        <v>А</v>
      </c>
      <c r="I194" s="46">
        <v>764202</v>
      </c>
      <c r="J194" s="50">
        <v>9</v>
      </c>
      <c r="K194" s="51" t="s">
        <v>451</v>
      </c>
      <c r="L194" s="48" t="s">
        <v>17</v>
      </c>
      <c r="M194" s="48">
        <v>16</v>
      </c>
      <c r="N194" s="48">
        <v>4</v>
      </c>
      <c r="O194" s="48">
        <v>6</v>
      </c>
      <c r="P194" s="48">
        <v>10</v>
      </c>
      <c r="Q194" s="48">
        <v>8</v>
      </c>
      <c r="R194" s="48"/>
      <c r="S194" s="48"/>
      <c r="T194" s="38">
        <f>SUM(M194:S194)</f>
        <v>44</v>
      </c>
      <c r="U194" s="97">
        <v>100</v>
      </c>
      <c r="V194" s="49">
        <f>T194/U194</f>
        <v>0.44</v>
      </c>
      <c r="W194" s="41" t="str">
        <f>IF(T194&gt;75%*U194,"Победитель",IF(T194&gt;50%*U194,"Призёр","Участник"))</f>
        <v>Участник</v>
      </c>
    </row>
    <row r="195" spans="1:23" x14ac:dyDescent="0.35">
      <c r="A195" s="28">
        <v>188</v>
      </c>
      <c r="B195" s="37" t="s">
        <v>32</v>
      </c>
      <c r="C195" s="45" t="s">
        <v>456</v>
      </c>
      <c r="D195" s="45" t="s">
        <v>28</v>
      </c>
      <c r="E195" s="45" t="s">
        <v>457</v>
      </c>
      <c r="F195" s="31" t="str">
        <f t="shared" si="7"/>
        <v>Ш</v>
      </c>
      <c r="G195" s="31" t="str">
        <f t="shared" si="8"/>
        <v>А</v>
      </c>
      <c r="H195" s="31" t="str">
        <f t="shared" si="9"/>
        <v>В</v>
      </c>
      <c r="I195" s="46">
        <v>763213</v>
      </c>
      <c r="J195" s="50">
        <v>9</v>
      </c>
      <c r="K195" s="51" t="s">
        <v>458</v>
      </c>
      <c r="L195" s="48" t="s">
        <v>17</v>
      </c>
      <c r="M195" s="48">
        <v>32</v>
      </c>
      <c r="N195" s="48">
        <v>11</v>
      </c>
      <c r="O195" s="48"/>
      <c r="P195" s="48"/>
      <c r="Q195" s="48"/>
      <c r="R195" s="48"/>
      <c r="S195" s="48"/>
      <c r="T195" s="38">
        <f>SUM(M195:S195)</f>
        <v>43</v>
      </c>
      <c r="U195" s="39">
        <v>100</v>
      </c>
      <c r="V195" s="49">
        <f>T195/U195</f>
        <v>0.43</v>
      </c>
      <c r="W195" s="41" t="str">
        <f>IF(T195&gt;75%*U195,"Победитель",IF(T195&gt;50%*U195,"Призёр","Участник"))</f>
        <v>Участник</v>
      </c>
    </row>
    <row r="196" spans="1:23" x14ac:dyDescent="0.35">
      <c r="A196" s="28">
        <v>189</v>
      </c>
      <c r="B196" s="37" t="s">
        <v>32</v>
      </c>
      <c r="C196" s="45" t="s">
        <v>612</v>
      </c>
      <c r="D196" s="45" t="s">
        <v>613</v>
      </c>
      <c r="E196" s="45" t="s">
        <v>614</v>
      </c>
      <c r="F196" s="31" t="str">
        <f t="shared" si="7"/>
        <v>А</v>
      </c>
      <c r="G196" s="31" t="str">
        <f t="shared" si="8"/>
        <v>С</v>
      </c>
      <c r="H196" s="31" t="str">
        <f t="shared" si="9"/>
        <v>Г</v>
      </c>
      <c r="I196" s="46">
        <v>764202</v>
      </c>
      <c r="J196" s="50">
        <v>9</v>
      </c>
      <c r="K196" s="51" t="s">
        <v>453</v>
      </c>
      <c r="L196" s="48" t="s">
        <v>17</v>
      </c>
      <c r="M196" s="48">
        <v>14</v>
      </c>
      <c r="N196" s="48">
        <v>4</v>
      </c>
      <c r="O196" s="48">
        <v>6</v>
      </c>
      <c r="P196" s="48">
        <v>10</v>
      </c>
      <c r="Q196" s="48">
        <v>8</v>
      </c>
      <c r="R196" s="48"/>
      <c r="S196" s="48"/>
      <c r="T196" s="38">
        <f>SUM(M196:S196)</f>
        <v>42</v>
      </c>
      <c r="U196" s="97">
        <v>100</v>
      </c>
      <c r="V196" s="49">
        <f>T196/U196</f>
        <v>0.42</v>
      </c>
      <c r="W196" s="41" t="str">
        <f>IF(T196&gt;75%*U196,"Победитель",IF(T196&gt;50%*U196,"Призёр","Участник"))</f>
        <v>Участник</v>
      </c>
    </row>
    <row r="197" spans="1:23" x14ac:dyDescent="0.35">
      <c r="A197" s="28">
        <v>190</v>
      </c>
      <c r="B197" s="37" t="s">
        <v>33</v>
      </c>
      <c r="C197" s="45" t="s">
        <v>523</v>
      </c>
      <c r="D197" s="45" t="s">
        <v>251</v>
      </c>
      <c r="E197" s="45" t="s">
        <v>151</v>
      </c>
      <c r="F197" s="31" t="str">
        <f t="shared" si="7"/>
        <v>Ж</v>
      </c>
      <c r="G197" s="31" t="str">
        <f t="shared" si="8"/>
        <v>Д</v>
      </c>
      <c r="H197" s="31" t="str">
        <f t="shared" si="9"/>
        <v>А</v>
      </c>
      <c r="I197" s="46">
        <v>760188</v>
      </c>
      <c r="J197" s="50">
        <v>9</v>
      </c>
      <c r="K197" s="66" t="s">
        <v>446</v>
      </c>
      <c r="L197" s="48" t="s">
        <v>17</v>
      </c>
      <c r="M197" s="48">
        <v>2</v>
      </c>
      <c r="N197" s="48">
        <v>2</v>
      </c>
      <c r="O197" s="48">
        <v>12</v>
      </c>
      <c r="P197" s="48">
        <v>6</v>
      </c>
      <c r="Q197" s="48">
        <v>11</v>
      </c>
      <c r="R197" s="48">
        <v>9</v>
      </c>
      <c r="S197" s="48"/>
      <c r="T197" s="38">
        <f>SUM(M197:S197)</f>
        <v>42</v>
      </c>
      <c r="U197" s="39">
        <v>100</v>
      </c>
      <c r="V197" s="49">
        <f>T197/U197</f>
        <v>0.42</v>
      </c>
      <c r="W197" s="41" t="str">
        <f>IF(T197&gt;0.75*U197,"Победитель",IF(T197&gt;0.5*U197,"Призёр","Участник"))</f>
        <v>Участник</v>
      </c>
    </row>
    <row r="198" spans="1:23" x14ac:dyDescent="0.35">
      <c r="A198" s="28">
        <v>191</v>
      </c>
      <c r="B198" s="37" t="s">
        <v>33</v>
      </c>
      <c r="C198" s="45" t="s">
        <v>525</v>
      </c>
      <c r="D198" s="45" t="s">
        <v>152</v>
      </c>
      <c r="E198" s="45" t="s">
        <v>526</v>
      </c>
      <c r="F198" s="31" t="str">
        <f t="shared" si="7"/>
        <v>В</v>
      </c>
      <c r="G198" s="31" t="str">
        <f t="shared" si="8"/>
        <v>Д</v>
      </c>
      <c r="H198" s="31" t="str">
        <f t="shared" si="9"/>
        <v>Р</v>
      </c>
      <c r="I198" s="46">
        <v>760188</v>
      </c>
      <c r="J198" s="50">
        <v>9</v>
      </c>
      <c r="K198" s="66" t="s">
        <v>451</v>
      </c>
      <c r="L198" s="48" t="s">
        <v>17</v>
      </c>
      <c r="M198" s="48">
        <v>8</v>
      </c>
      <c r="N198" s="48">
        <v>2</v>
      </c>
      <c r="O198" s="48">
        <v>0</v>
      </c>
      <c r="P198" s="48">
        <v>10</v>
      </c>
      <c r="Q198" s="48">
        <v>13</v>
      </c>
      <c r="R198" s="48">
        <v>8</v>
      </c>
      <c r="S198" s="48"/>
      <c r="T198" s="38">
        <f>SUM(M198:S198)</f>
        <v>41</v>
      </c>
      <c r="U198" s="39">
        <v>100</v>
      </c>
      <c r="V198" s="49">
        <f>T198/U198</f>
        <v>0.41</v>
      </c>
      <c r="W198" s="41" t="str">
        <f>IF(T198&gt;0.75*U198,"Победитель",IF(T198&gt;0.5*U198,"Призёр","Участник"))</f>
        <v>Участник</v>
      </c>
    </row>
    <row r="199" spans="1:23" x14ac:dyDescent="0.35">
      <c r="A199" s="28">
        <v>192</v>
      </c>
      <c r="B199" s="37" t="s">
        <v>33</v>
      </c>
      <c r="C199" s="45" t="s">
        <v>529</v>
      </c>
      <c r="D199" s="45" t="s">
        <v>530</v>
      </c>
      <c r="E199" s="45" t="s">
        <v>65</v>
      </c>
      <c r="F199" s="31" t="str">
        <f t="shared" si="7"/>
        <v>К</v>
      </c>
      <c r="G199" s="31" t="str">
        <f t="shared" si="8"/>
        <v>П</v>
      </c>
      <c r="H199" s="31" t="str">
        <f t="shared" si="9"/>
        <v>С</v>
      </c>
      <c r="I199" s="46">
        <v>760188</v>
      </c>
      <c r="J199" s="50">
        <v>9</v>
      </c>
      <c r="K199" s="66" t="s">
        <v>458</v>
      </c>
      <c r="L199" s="48" t="s">
        <v>17</v>
      </c>
      <c r="M199" s="48">
        <v>4</v>
      </c>
      <c r="N199" s="48">
        <v>2</v>
      </c>
      <c r="O199" s="48">
        <v>9</v>
      </c>
      <c r="P199" s="48">
        <v>6</v>
      </c>
      <c r="Q199" s="48">
        <v>12</v>
      </c>
      <c r="R199" s="48">
        <v>8</v>
      </c>
      <c r="S199" s="48"/>
      <c r="T199" s="38">
        <f>SUM(M199:S199)</f>
        <v>41</v>
      </c>
      <c r="U199" s="39">
        <v>100</v>
      </c>
      <c r="V199" s="49">
        <f>T199/U199</f>
        <v>0.41</v>
      </c>
      <c r="W199" s="41" t="str">
        <f>IF(T199&gt;0.75*U199,"Победитель",IF(T199&gt;0.5*U199,"Призёр","Участник"))</f>
        <v>Участник</v>
      </c>
    </row>
    <row r="200" spans="1:23" x14ac:dyDescent="0.35">
      <c r="A200" s="28">
        <v>193</v>
      </c>
      <c r="B200" s="37" t="s">
        <v>32</v>
      </c>
      <c r="C200" s="45" t="s">
        <v>627</v>
      </c>
      <c r="D200" s="45" t="s">
        <v>28</v>
      </c>
      <c r="E200" s="45" t="s">
        <v>528</v>
      </c>
      <c r="F200" s="31" t="str">
        <f t="shared" si="7"/>
        <v>Ч</v>
      </c>
      <c r="G200" s="31" t="str">
        <f t="shared" si="8"/>
        <v>А</v>
      </c>
      <c r="H200" s="31" t="str">
        <f t="shared" si="9"/>
        <v>О</v>
      </c>
      <c r="I200" s="46">
        <v>764202</v>
      </c>
      <c r="J200" s="47">
        <v>9</v>
      </c>
      <c r="K200" s="37" t="s">
        <v>628</v>
      </c>
      <c r="L200" s="48" t="s">
        <v>17</v>
      </c>
      <c r="M200" s="48">
        <v>14</v>
      </c>
      <c r="N200" s="48">
        <v>2</v>
      </c>
      <c r="O200" s="48">
        <v>15</v>
      </c>
      <c r="P200" s="48">
        <v>6</v>
      </c>
      <c r="Q200" s="48">
        <v>4</v>
      </c>
      <c r="R200" s="48"/>
      <c r="S200" s="48"/>
      <c r="T200" s="38">
        <f>SUM(M200:S200)</f>
        <v>41</v>
      </c>
      <c r="U200" s="97">
        <v>100</v>
      </c>
      <c r="V200" s="49">
        <f>T200/U200</f>
        <v>0.41</v>
      </c>
      <c r="W200" s="41" t="str">
        <f>IF(T200&gt;75%*U200,"Победитель",IF(T200&gt;50%*U200,"Призёр","Участник"))</f>
        <v>Участник</v>
      </c>
    </row>
    <row r="201" spans="1:23" x14ac:dyDescent="0.35">
      <c r="A201" s="28">
        <v>194</v>
      </c>
      <c r="B201" s="37" t="s">
        <v>32</v>
      </c>
      <c r="C201" s="45" t="s">
        <v>454</v>
      </c>
      <c r="D201" s="45" t="s">
        <v>30</v>
      </c>
      <c r="E201" s="45" t="s">
        <v>73</v>
      </c>
      <c r="F201" s="31" t="str">
        <f t="shared" ref="F201:F264" si="10">LEFT(C201,1)</f>
        <v>Ш</v>
      </c>
      <c r="G201" s="31" t="str">
        <f t="shared" ref="G201:G264" si="11">LEFT(D201,1)</f>
        <v>Д</v>
      </c>
      <c r="H201" s="31" t="str">
        <f t="shared" ref="H201:H264" si="12">LEFT(E201,1)</f>
        <v>А</v>
      </c>
      <c r="I201" s="46">
        <v>763213</v>
      </c>
      <c r="J201" s="50">
        <v>9</v>
      </c>
      <c r="K201" s="48" t="s">
        <v>455</v>
      </c>
      <c r="L201" s="48" t="s">
        <v>17</v>
      </c>
      <c r="M201" s="48">
        <v>31</v>
      </c>
      <c r="N201" s="48">
        <v>9</v>
      </c>
      <c r="O201" s="48"/>
      <c r="P201" s="48"/>
      <c r="Q201" s="48"/>
      <c r="R201" s="48"/>
      <c r="S201" s="48"/>
      <c r="T201" s="38">
        <f>SUM(M201:S201)</f>
        <v>40</v>
      </c>
      <c r="U201" s="39">
        <v>100</v>
      </c>
      <c r="V201" s="49">
        <f>T201/U201</f>
        <v>0.4</v>
      </c>
      <c r="W201" s="41" t="str">
        <f>IF(T201&gt;75%*U201,"Победитель",IF(T201&gt;50%*U201,"Призёр","Участник"))</f>
        <v>Участник</v>
      </c>
    </row>
    <row r="202" spans="1:23" x14ac:dyDescent="0.35">
      <c r="A202" s="28">
        <v>195</v>
      </c>
      <c r="B202" s="37" t="s">
        <v>33</v>
      </c>
      <c r="C202" s="45" t="s">
        <v>314</v>
      </c>
      <c r="D202" s="45" t="s">
        <v>315</v>
      </c>
      <c r="E202" s="45" t="s">
        <v>65</v>
      </c>
      <c r="F202" s="31" t="str">
        <f t="shared" si="10"/>
        <v>М</v>
      </c>
      <c r="G202" s="31" t="str">
        <f t="shared" si="11"/>
        <v>А</v>
      </c>
      <c r="H202" s="31" t="str">
        <f t="shared" si="12"/>
        <v>С</v>
      </c>
      <c r="I202" s="37">
        <v>766103</v>
      </c>
      <c r="J202" s="47">
        <v>9</v>
      </c>
      <c r="K202" s="37">
        <v>902</v>
      </c>
      <c r="L202" s="48" t="s">
        <v>17</v>
      </c>
      <c r="M202" s="37">
        <v>4</v>
      </c>
      <c r="N202" s="37">
        <v>0</v>
      </c>
      <c r="O202" s="37">
        <v>12</v>
      </c>
      <c r="P202" s="37">
        <v>6</v>
      </c>
      <c r="Q202" s="37">
        <v>7</v>
      </c>
      <c r="R202" s="37">
        <v>10</v>
      </c>
      <c r="S202" s="37"/>
      <c r="T202" s="38">
        <f>SUM(M202:S202)</f>
        <v>39</v>
      </c>
      <c r="U202" s="39">
        <v>100</v>
      </c>
      <c r="V202" s="49">
        <f>T202/U202</f>
        <v>0.39</v>
      </c>
      <c r="W202" s="41" t="str">
        <f>IF(T202&gt;75%*U202,"Победитель",IF(T202&gt;50%*U202,"Призёр","Участник"))</f>
        <v>Участник</v>
      </c>
    </row>
    <row r="203" spans="1:23" x14ac:dyDescent="0.35">
      <c r="A203" s="28">
        <v>196</v>
      </c>
      <c r="B203" s="37" t="s">
        <v>32</v>
      </c>
      <c r="C203" s="45" t="s">
        <v>471</v>
      </c>
      <c r="D203" s="45" t="s">
        <v>57</v>
      </c>
      <c r="E203" s="45" t="s">
        <v>528</v>
      </c>
      <c r="F203" s="31" t="str">
        <f t="shared" si="10"/>
        <v>З</v>
      </c>
      <c r="G203" s="31" t="str">
        <f t="shared" si="11"/>
        <v>Т</v>
      </c>
      <c r="H203" s="31" t="str">
        <f t="shared" si="12"/>
        <v>О</v>
      </c>
      <c r="I203" s="46">
        <v>760188</v>
      </c>
      <c r="J203" s="50">
        <v>9</v>
      </c>
      <c r="K203" s="66" t="s">
        <v>455</v>
      </c>
      <c r="L203" s="48" t="s">
        <v>17</v>
      </c>
      <c r="M203" s="48">
        <v>2</v>
      </c>
      <c r="N203" s="48">
        <v>4</v>
      </c>
      <c r="O203" s="48">
        <v>9</v>
      </c>
      <c r="P203" s="48">
        <v>5</v>
      </c>
      <c r="Q203" s="48">
        <v>10</v>
      </c>
      <c r="R203" s="48">
        <v>8</v>
      </c>
      <c r="S203" s="48"/>
      <c r="T203" s="38">
        <f>SUM(M203:S203)</f>
        <v>38</v>
      </c>
      <c r="U203" s="39">
        <v>100</v>
      </c>
      <c r="V203" s="49">
        <f>T203/U203</f>
        <v>0.38</v>
      </c>
      <c r="W203" s="41" t="str">
        <f>IF(T203&gt;0.75*U203,"Победитель",IF(T203&gt;0.5*U203,"Призёр","Участник"))</f>
        <v>Участник</v>
      </c>
    </row>
    <row r="204" spans="1:23" x14ac:dyDescent="0.35">
      <c r="A204" s="28">
        <v>197</v>
      </c>
      <c r="B204" s="37" t="s">
        <v>32</v>
      </c>
      <c r="C204" s="45" t="s">
        <v>616</v>
      </c>
      <c r="D204" s="45" t="s">
        <v>272</v>
      </c>
      <c r="E204" s="45" t="s">
        <v>39</v>
      </c>
      <c r="F204" s="31" t="str">
        <f t="shared" si="10"/>
        <v>П</v>
      </c>
      <c r="G204" s="31" t="str">
        <f t="shared" si="11"/>
        <v>С</v>
      </c>
      <c r="H204" s="31" t="str">
        <f t="shared" si="12"/>
        <v>А</v>
      </c>
      <c r="I204" s="46">
        <v>764202</v>
      </c>
      <c r="J204" s="50">
        <v>9</v>
      </c>
      <c r="K204" s="51" t="s">
        <v>458</v>
      </c>
      <c r="L204" s="48" t="s">
        <v>17</v>
      </c>
      <c r="M204" s="48">
        <v>14</v>
      </c>
      <c r="N204" s="48">
        <v>2</v>
      </c>
      <c r="O204" s="48">
        <v>6</v>
      </c>
      <c r="P204" s="48">
        <v>10</v>
      </c>
      <c r="Q204" s="48">
        <v>6</v>
      </c>
      <c r="R204" s="48"/>
      <c r="S204" s="48"/>
      <c r="T204" s="38">
        <f>SUM(M204:S204)</f>
        <v>38</v>
      </c>
      <c r="U204" s="97">
        <v>100</v>
      </c>
      <c r="V204" s="49">
        <f>T204/U204</f>
        <v>0.38</v>
      </c>
      <c r="W204" s="41" t="str">
        <f>IF(T204&gt;75%*U204,"Победитель",IF(T204&gt;50%*U204,"Призёр","Участник"))</f>
        <v>Участник</v>
      </c>
    </row>
    <row r="205" spans="1:23" x14ac:dyDescent="0.35">
      <c r="A205" s="28">
        <v>198</v>
      </c>
      <c r="B205" s="37" t="s">
        <v>32</v>
      </c>
      <c r="C205" s="58" t="s">
        <v>607</v>
      </c>
      <c r="D205" s="45" t="s">
        <v>30</v>
      </c>
      <c r="E205" s="45" t="s">
        <v>258</v>
      </c>
      <c r="F205" s="31" t="str">
        <f t="shared" si="10"/>
        <v>Д</v>
      </c>
      <c r="G205" s="31" t="str">
        <f t="shared" si="11"/>
        <v>Д</v>
      </c>
      <c r="H205" s="31" t="str">
        <f t="shared" si="12"/>
        <v>И</v>
      </c>
      <c r="I205" s="46">
        <v>764202</v>
      </c>
      <c r="J205" s="50">
        <v>9</v>
      </c>
      <c r="K205" s="66" t="s">
        <v>446</v>
      </c>
      <c r="L205" s="48" t="s">
        <v>17</v>
      </c>
      <c r="M205" s="48">
        <v>16</v>
      </c>
      <c r="N205" s="48">
        <v>2</v>
      </c>
      <c r="O205" s="48">
        <v>4</v>
      </c>
      <c r="P205" s="48">
        <v>6</v>
      </c>
      <c r="Q205" s="48">
        <v>7</v>
      </c>
      <c r="R205" s="48"/>
      <c r="S205" s="48"/>
      <c r="T205" s="38">
        <f>SUM(M205:S205)</f>
        <v>35</v>
      </c>
      <c r="U205" s="97">
        <v>100</v>
      </c>
      <c r="V205" s="49">
        <f>T205/U205</f>
        <v>0.35</v>
      </c>
      <c r="W205" s="41" t="str">
        <f>IF(T205&gt;75%*U205,"Победитель",IF(T205&gt;50%*U205,"Призёр","Участник"))</f>
        <v>Участник</v>
      </c>
    </row>
    <row r="206" spans="1:23" x14ac:dyDescent="0.35">
      <c r="A206" s="28">
        <v>199</v>
      </c>
      <c r="B206" s="37" t="s">
        <v>33</v>
      </c>
      <c r="C206" s="45" t="s">
        <v>631</v>
      </c>
      <c r="D206" s="45" t="s">
        <v>632</v>
      </c>
      <c r="E206" s="45" t="s">
        <v>633</v>
      </c>
      <c r="F206" s="31" t="str">
        <f t="shared" si="10"/>
        <v>Ч</v>
      </c>
      <c r="G206" s="31" t="str">
        <f t="shared" si="11"/>
        <v>Б</v>
      </c>
      <c r="H206" s="31" t="str">
        <f t="shared" si="12"/>
        <v>А</v>
      </c>
      <c r="I206" s="46">
        <v>764202</v>
      </c>
      <c r="J206" s="47">
        <v>9</v>
      </c>
      <c r="K206" s="37" t="s">
        <v>634</v>
      </c>
      <c r="L206" s="48" t="s">
        <v>17</v>
      </c>
      <c r="M206" s="48">
        <v>14</v>
      </c>
      <c r="N206" s="48">
        <v>2</v>
      </c>
      <c r="O206" s="48">
        <v>6</v>
      </c>
      <c r="P206" s="48">
        <v>6</v>
      </c>
      <c r="Q206" s="48">
        <v>5</v>
      </c>
      <c r="R206" s="48"/>
      <c r="S206" s="48"/>
      <c r="T206" s="38">
        <f>SUM(M206:S206)</f>
        <v>33</v>
      </c>
      <c r="U206" s="97">
        <v>100</v>
      </c>
      <c r="V206" s="49">
        <f>T206/U206</f>
        <v>0.33</v>
      </c>
      <c r="W206" s="41" t="str">
        <f>IF(T206&gt;75%*U206,"Победитель",IF(T206&gt;50%*U206,"Призёр","Участник"))</f>
        <v>Участник</v>
      </c>
    </row>
    <row r="207" spans="1:23" x14ac:dyDescent="0.35">
      <c r="A207" s="28">
        <v>200</v>
      </c>
      <c r="B207" s="37" t="s">
        <v>32</v>
      </c>
      <c r="C207" s="45" t="s">
        <v>34</v>
      </c>
      <c r="D207" s="45" t="s">
        <v>527</v>
      </c>
      <c r="E207" s="45" t="s">
        <v>47</v>
      </c>
      <c r="F207" s="31" t="str">
        <f t="shared" si="10"/>
        <v>В</v>
      </c>
      <c r="G207" s="31" t="str">
        <f t="shared" si="11"/>
        <v>А</v>
      </c>
      <c r="H207" s="31" t="str">
        <f t="shared" si="12"/>
        <v>И</v>
      </c>
      <c r="I207" s="46">
        <v>760188</v>
      </c>
      <c r="J207" s="50">
        <v>9</v>
      </c>
      <c r="K207" s="66" t="s">
        <v>453</v>
      </c>
      <c r="L207" s="48" t="s">
        <v>17</v>
      </c>
      <c r="M207" s="48">
        <v>6</v>
      </c>
      <c r="N207" s="48">
        <v>4</v>
      </c>
      <c r="O207" s="48">
        <v>6</v>
      </c>
      <c r="P207" s="48">
        <v>6</v>
      </c>
      <c r="Q207" s="48">
        <v>3</v>
      </c>
      <c r="R207" s="48">
        <v>7</v>
      </c>
      <c r="S207" s="48"/>
      <c r="T207" s="38">
        <f>SUM(M207:S207)</f>
        <v>32</v>
      </c>
      <c r="U207" s="39">
        <v>100</v>
      </c>
      <c r="V207" s="49">
        <f>T207/U207</f>
        <v>0.32</v>
      </c>
      <c r="W207" s="41" t="str">
        <f>IF(T207&gt;0.75*U207,"Победитель",IF(T207&gt;0.5*U207,"Призёр","Участник"))</f>
        <v>Участник</v>
      </c>
    </row>
    <row r="208" spans="1:23" x14ac:dyDescent="0.35">
      <c r="A208" s="28">
        <v>201</v>
      </c>
      <c r="B208" s="74" t="s">
        <v>33</v>
      </c>
      <c r="C208" s="45" t="s">
        <v>225</v>
      </c>
      <c r="D208" s="45" t="s">
        <v>226</v>
      </c>
      <c r="E208" s="45" t="s">
        <v>65</v>
      </c>
      <c r="F208" s="31" t="str">
        <f t="shared" si="10"/>
        <v>Т</v>
      </c>
      <c r="G208" s="31" t="str">
        <f t="shared" si="11"/>
        <v>В</v>
      </c>
      <c r="H208" s="31" t="str">
        <f t="shared" si="12"/>
        <v>С</v>
      </c>
      <c r="I208" s="74">
        <v>764203</v>
      </c>
      <c r="J208" s="77">
        <v>9</v>
      </c>
      <c r="K208" s="74" t="s">
        <v>246</v>
      </c>
      <c r="L208" s="37" t="s">
        <v>17</v>
      </c>
      <c r="M208" s="74">
        <v>26</v>
      </c>
      <c r="N208" s="74">
        <v>6</v>
      </c>
      <c r="O208" s="37"/>
      <c r="P208" s="37"/>
      <c r="Q208" s="37"/>
      <c r="R208" s="37"/>
      <c r="S208" s="37"/>
      <c r="T208" s="38">
        <f>SUM(M208:S208)</f>
        <v>32</v>
      </c>
      <c r="U208" s="39">
        <v>100</v>
      </c>
      <c r="V208" s="49">
        <f>T208/U208</f>
        <v>0.32</v>
      </c>
      <c r="W208" s="41" t="str">
        <f>IF(T208&gt;75%*U208,"Победитель",IF(T208&gt;50%*U208,"Призёр","Участник"))</f>
        <v>Участник</v>
      </c>
    </row>
    <row r="209" spans="1:23" x14ac:dyDescent="0.35">
      <c r="A209" s="28">
        <v>202</v>
      </c>
      <c r="B209" s="37" t="s">
        <v>33</v>
      </c>
      <c r="C209" s="45" t="s">
        <v>727</v>
      </c>
      <c r="D209" s="45" t="s">
        <v>728</v>
      </c>
      <c r="E209" s="45" t="s">
        <v>729</v>
      </c>
      <c r="F209" s="31" t="str">
        <f t="shared" si="10"/>
        <v>А</v>
      </c>
      <c r="G209" s="31" t="str">
        <f t="shared" si="11"/>
        <v>Р</v>
      </c>
      <c r="H209" s="31" t="str">
        <f t="shared" si="12"/>
        <v>Ш</v>
      </c>
      <c r="I209" s="37">
        <v>760239</v>
      </c>
      <c r="J209" s="47">
        <v>9</v>
      </c>
      <c r="K209" s="37" t="s">
        <v>446</v>
      </c>
      <c r="L209" s="37" t="s">
        <v>17</v>
      </c>
      <c r="M209" s="37">
        <v>4</v>
      </c>
      <c r="N209" s="37">
        <v>8</v>
      </c>
      <c r="O209" s="37">
        <v>9</v>
      </c>
      <c r="P209" s="37">
        <v>3</v>
      </c>
      <c r="Q209" s="37">
        <v>3</v>
      </c>
      <c r="R209" s="37">
        <v>4</v>
      </c>
      <c r="S209" s="37"/>
      <c r="T209" s="38">
        <f>SUM(M209:S209)</f>
        <v>31</v>
      </c>
      <c r="U209" s="39">
        <v>100</v>
      </c>
      <c r="V209" s="49">
        <f>T209/U209</f>
        <v>0.31</v>
      </c>
      <c r="W209" s="41" t="str">
        <f>IF(T209&gt;75%*U209,"Победитель",IF(T209&gt;50%*U209,"Призёр","Участник"))</f>
        <v>Участник</v>
      </c>
    </row>
    <row r="210" spans="1:23" x14ac:dyDescent="0.35">
      <c r="A210" s="28">
        <v>203</v>
      </c>
      <c r="B210" s="37" t="s">
        <v>32</v>
      </c>
      <c r="C210" s="45" t="s">
        <v>510</v>
      </c>
      <c r="D210" s="45" t="s">
        <v>249</v>
      </c>
      <c r="E210" s="45" t="s">
        <v>73</v>
      </c>
      <c r="F210" s="31" t="str">
        <f t="shared" si="10"/>
        <v>Д</v>
      </c>
      <c r="G210" s="31" t="str">
        <f t="shared" si="11"/>
        <v>А</v>
      </c>
      <c r="H210" s="31" t="str">
        <f t="shared" si="12"/>
        <v>А</v>
      </c>
      <c r="I210" s="37">
        <v>766033</v>
      </c>
      <c r="J210" s="47">
        <v>9</v>
      </c>
      <c r="K210" s="37" t="s">
        <v>446</v>
      </c>
      <c r="L210" s="37" t="s">
        <v>17</v>
      </c>
      <c r="M210" s="37">
        <v>10</v>
      </c>
      <c r="N210" s="37">
        <v>0</v>
      </c>
      <c r="O210" s="37">
        <v>6</v>
      </c>
      <c r="P210" s="37">
        <v>4</v>
      </c>
      <c r="Q210" s="37">
        <v>5</v>
      </c>
      <c r="R210" s="37">
        <v>6</v>
      </c>
      <c r="S210" s="37"/>
      <c r="T210" s="38">
        <f>SUM(M210:S210)</f>
        <v>31</v>
      </c>
      <c r="U210" s="39">
        <v>100</v>
      </c>
      <c r="V210" s="49">
        <f>T210/U210</f>
        <v>0.31</v>
      </c>
      <c r="W210" s="41" t="str">
        <f>IF(T210&gt;75%*U210,"Победитель",IF(T210&gt;50%*U210,"Призёр","Участник"))</f>
        <v>Участник</v>
      </c>
    </row>
    <row r="211" spans="1:23" x14ac:dyDescent="0.35">
      <c r="A211" s="28">
        <v>204</v>
      </c>
      <c r="B211" s="57" t="s">
        <v>32</v>
      </c>
      <c r="C211" s="58" t="s">
        <v>620</v>
      </c>
      <c r="D211" s="58" t="s">
        <v>418</v>
      </c>
      <c r="E211" s="58" t="s">
        <v>58</v>
      </c>
      <c r="F211" s="31" t="str">
        <f t="shared" si="10"/>
        <v>Н</v>
      </c>
      <c r="G211" s="31" t="str">
        <f t="shared" si="11"/>
        <v>Ю</v>
      </c>
      <c r="H211" s="31" t="str">
        <f t="shared" si="12"/>
        <v>П</v>
      </c>
      <c r="I211" s="46">
        <v>764202</v>
      </c>
      <c r="J211" s="59">
        <v>9</v>
      </c>
      <c r="K211" s="57" t="s">
        <v>621</v>
      </c>
      <c r="L211" s="48" t="s">
        <v>17</v>
      </c>
      <c r="M211" s="37">
        <v>14</v>
      </c>
      <c r="N211" s="37">
        <v>0</v>
      </c>
      <c r="O211" s="37">
        <v>0</v>
      </c>
      <c r="P211" s="37">
        <v>6</v>
      </c>
      <c r="Q211" s="37">
        <v>11</v>
      </c>
      <c r="R211" s="37"/>
      <c r="S211" s="37"/>
      <c r="T211" s="38">
        <f>SUM(M211:S211)</f>
        <v>31</v>
      </c>
      <c r="U211" s="97">
        <v>100</v>
      </c>
      <c r="V211" s="49">
        <f>T211/U211</f>
        <v>0.31</v>
      </c>
      <c r="W211" s="41" t="str">
        <f>IF(T211&gt;75%*U211,"Победитель",IF(T211&gt;50%*U211,"Призёр","Участник"))</f>
        <v>Участник</v>
      </c>
    </row>
    <row r="212" spans="1:23" x14ac:dyDescent="0.35">
      <c r="A212" s="28">
        <v>205</v>
      </c>
      <c r="B212" s="37" t="s">
        <v>32</v>
      </c>
      <c r="C212" s="45" t="s">
        <v>482</v>
      </c>
      <c r="D212" s="45" t="s">
        <v>319</v>
      </c>
      <c r="E212" s="45" t="s">
        <v>36</v>
      </c>
      <c r="F212" s="31" t="str">
        <f t="shared" si="10"/>
        <v>С</v>
      </c>
      <c r="G212" s="31" t="str">
        <f t="shared" si="11"/>
        <v>А</v>
      </c>
      <c r="H212" s="31" t="str">
        <f t="shared" si="12"/>
        <v>С</v>
      </c>
      <c r="I212" s="37">
        <v>761301</v>
      </c>
      <c r="J212" s="47">
        <v>9</v>
      </c>
      <c r="K212" s="37" t="s">
        <v>483</v>
      </c>
      <c r="L212" s="37" t="s">
        <v>17</v>
      </c>
      <c r="M212" s="37">
        <v>26</v>
      </c>
      <c r="N212" s="37">
        <v>5</v>
      </c>
      <c r="O212" s="37"/>
      <c r="P212" s="37"/>
      <c r="Q212" s="37"/>
      <c r="R212" s="37"/>
      <c r="S212" s="37"/>
      <c r="T212" s="38">
        <f>SUM(M212:S212)</f>
        <v>31</v>
      </c>
      <c r="U212" s="39">
        <v>100</v>
      </c>
      <c r="V212" s="49">
        <f>T212/U212</f>
        <v>0.31</v>
      </c>
      <c r="W212" s="41" t="str">
        <f>IF(T212&gt;75%*U212,"Победитель",IF(T212&gt;50%*U212,"Призёр","Участник"))</f>
        <v>Участник</v>
      </c>
    </row>
    <row r="213" spans="1:23" x14ac:dyDescent="0.35">
      <c r="A213" s="28">
        <v>206</v>
      </c>
      <c r="B213" s="37" t="s">
        <v>33</v>
      </c>
      <c r="C213" s="45" t="s">
        <v>520</v>
      </c>
      <c r="D213" s="45" t="s">
        <v>51</v>
      </c>
      <c r="E213" s="45" t="s">
        <v>55</v>
      </c>
      <c r="F213" s="31" t="str">
        <f t="shared" si="10"/>
        <v>С</v>
      </c>
      <c r="G213" s="31" t="str">
        <f t="shared" si="11"/>
        <v>Н</v>
      </c>
      <c r="H213" s="31" t="str">
        <f t="shared" si="12"/>
        <v>Ю</v>
      </c>
      <c r="I213" s="37">
        <v>766033</v>
      </c>
      <c r="J213" s="47">
        <v>9</v>
      </c>
      <c r="K213" s="37" t="s">
        <v>451</v>
      </c>
      <c r="L213" s="37" t="s">
        <v>17</v>
      </c>
      <c r="M213" s="37">
        <v>10</v>
      </c>
      <c r="N213" s="37">
        <v>0</v>
      </c>
      <c r="O213" s="37">
        <v>6</v>
      </c>
      <c r="P213" s="37">
        <v>6</v>
      </c>
      <c r="Q213" s="37">
        <v>3</v>
      </c>
      <c r="R213" s="37">
        <v>6</v>
      </c>
      <c r="S213" s="37"/>
      <c r="T213" s="38">
        <f>SUM(M213:S213)</f>
        <v>31</v>
      </c>
      <c r="U213" s="39">
        <v>100</v>
      </c>
      <c r="V213" s="49">
        <f>T213/U213</f>
        <v>0.31</v>
      </c>
      <c r="W213" s="41" t="str">
        <f>IF(T213&gt;75%*U213,"Победитель",IF(T213&gt;50%*U213,"Призёр","Участник"))</f>
        <v>Участник</v>
      </c>
    </row>
    <row r="214" spans="1:23" x14ac:dyDescent="0.35">
      <c r="A214" s="28">
        <v>207</v>
      </c>
      <c r="B214" s="37" t="s">
        <v>33</v>
      </c>
      <c r="C214" s="45" t="s">
        <v>638</v>
      </c>
      <c r="D214" s="45" t="s">
        <v>195</v>
      </c>
      <c r="E214" s="45" t="s">
        <v>65</v>
      </c>
      <c r="F214" s="31" t="str">
        <f t="shared" si="10"/>
        <v>В</v>
      </c>
      <c r="G214" s="31" t="str">
        <f t="shared" si="11"/>
        <v>Т</v>
      </c>
      <c r="H214" s="31" t="str">
        <f t="shared" si="12"/>
        <v>С</v>
      </c>
      <c r="I214" s="46">
        <v>764202</v>
      </c>
      <c r="J214" s="47">
        <v>9</v>
      </c>
      <c r="K214" s="37" t="s">
        <v>639</v>
      </c>
      <c r="L214" s="48" t="s">
        <v>17</v>
      </c>
      <c r="M214" s="37">
        <v>14</v>
      </c>
      <c r="N214" s="37">
        <v>2</v>
      </c>
      <c r="O214" s="37">
        <v>0</v>
      </c>
      <c r="P214" s="37">
        <v>6</v>
      </c>
      <c r="Q214" s="37">
        <v>8</v>
      </c>
      <c r="R214" s="37"/>
      <c r="S214" s="37"/>
      <c r="T214" s="38">
        <f>SUM(M214:S214)</f>
        <v>30</v>
      </c>
      <c r="U214" s="97">
        <v>100</v>
      </c>
      <c r="V214" s="49">
        <f>T214/U214</f>
        <v>0.3</v>
      </c>
      <c r="W214" s="41" t="str">
        <f>IF(T214&gt;75%*U214,"Победитель",IF(T214&gt;50%*U214,"Призёр","Участник"))</f>
        <v>Участник</v>
      </c>
    </row>
    <row r="215" spans="1:23" x14ac:dyDescent="0.35">
      <c r="A215" s="28">
        <v>208</v>
      </c>
      <c r="B215" s="37" t="s">
        <v>32</v>
      </c>
      <c r="C215" s="45" t="s">
        <v>608</v>
      </c>
      <c r="D215" s="45" t="s">
        <v>609</v>
      </c>
      <c r="E215" s="45" t="s">
        <v>60</v>
      </c>
      <c r="F215" s="31" t="str">
        <f t="shared" si="10"/>
        <v>Г</v>
      </c>
      <c r="G215" s="31" t="str">
        <f t="shared" si="11"/>
        <v>Т</v>
      </c>
      <c r="H215" s="31" t="str">
        <f t="shared" si="12"/>
        <v>Н</v>
      </c>
      <c r="I215" s="46">
        <v>764202</v>
      </c>
      <c r="J215" s="50">
        <v>9</v>
      </c>
      <c r="K215" s="48" t="s">
        <v>448</v>
      </c>
      <c r="L215" s="48" t="s">
        <v>17</v>
      </c>
      <c r="M215" s="48">
        <v>16</v>
      </c>
      <c r="N215" s="48">
        <v>2</v>
      </c>
      <c r="O215" s="48">
        <v>0</v>
      </c>
      <c r="P215" s="48">
        <v>6</v>
      </c>
      <c r="Q215" s="48">
        <v>6</v>
      </c>
      <c r="R215" s="48"/>
      <c r="S215" s="48"/>
      <c r="T215" s="38">
        <f>SUM(M215:S215)</f>
        <v>30</v>
      </c>
      <c r="U215" s="97">
        <v>100</v>
      </c>
      <c r="V215" s="49">
        <f>T215/U215</f>
        <v>0.3</v>
      </c>
      <c r="W215" s="41" t="str">
        <f>IF(T215&gt;75%*U215,"Победитель",IF(T215&gt;50%*U215,"Призёр","Участник"))</f>
        <v>Участник</v>
      </c>
    </row>
    <row r="216" spans="1:23" x14ac:dyDescent="0.35">
      <c r="A216" s="28">
        <v>209</v>
      </c>
      <c r="B216" s="37" t="s">
        <v>32</v>
      </c>
      <c r="C216" s="45" t="s">
        <v>629</v>
      </c>
      <c r="D216" s="45" t="s">
        <v>322</v>
      </c>
      <c r="E216" s="45" t="s">
        <v>73</v>
      </c>
      <c r="F216" s="31" t="str">
        <f t="shared" si="10"/>
        <v>К</v>
      </c>
      <c r="G216" s="31" t="str">
        <f t="shared" si="11"/>
        <v>С</v>
      </c>
      <c r="H216" s="31" t="str">
        <f t="shared" si="12"/>
        <v>А</v>
      </c>
      <c r="I216" s="46">
        <v>764202</v>
      </c>
      <c r="J216" s="47">
        <v>9</v>
      </c>
      <c r="K216" s="37" t="s">
        <v>630</v>
      </c>
      <c r="L216" s="48" t="s">
        <v>17</v>
      </c>
      <c r="M216" s="48">
        <v>14</v>
      </c>
      <c r="N216" s="48">
        <v>2</v>
      </c>
      <c r="O216" s="48">
        <v>10</v>
      </c>
      <c r="P216" s="48">
        <v>0</v>
      </c>
      <c r="Q216" s="48">
        <v>4</v>
      </c>
      <c r="R216" s="48"/>
      <c r="S216" s="48"/>
      <c r="T216" s="38">
        <f>SUM(M216:S216)</f>
        <v>30</v>
      </c>
      <c r="U216" s="97">
        <v>100</v>
      </c>
      <c r="V216" s="49">
        <f>T216/U216</f>
        <v>0.3</v>
      </c>
      <c r="W216" s="41" t="str">
        <f>IF(T216&gt;75%*U216,"Победитель",IF(T216&gt;50%*U216,"Призёр","Участник"))</f>
        <v>Участник</v>
      </c>
    </row>
    <row r="217" spans="1:23" x14ac:dyDescent="0.35">
      <c r="A217" s="28">
        <v>210</v>
      </c>
      <c r="B217" s="37" t="s">
        <v>32</v>
      </c>
      <c r="C217" s="45" t="s">
        <v>624</v>
      </c>
      <c r="D217" s="45" t="s">
        <v>625</v>
      </c>
      <c r="E217" s="45" t="s">
        <v>436</v>
      </c>
      <c r="F217" s="31" t="str">
        <f t="shared" si="10"/>
        <v>С</v>
      </c>
      <c r="G217" s="31" t="str">
        <f t="shared" si="11"/>
        <v>Н</v>
      </c>
      <c r="H217" s="31" t="str">
        <f t="shared" si="12"/>
        <v>М</v>
      </c>
      <c r="I217" s="46">
        <v>764202</v>
      </c>
      <c r="J217" s="47">
        <v>9</v>
      </c>
      <c r="K217" s="37" t="s">
        <v>626</v>
      </c>
      <c r="L217" s="48" t="s">
        <v>17</v>
      </c>
      <c r="M217" s="48">
        <v>14</v>
      </c>
      <c r="N217" s="48">
        <v>2</v>
      </c>
      <c r="O217" s="48">
        <v>0</v>
      </c>
      <c r="P217" s="48">
        <v>6</v>
      </c>
      <c r="Q217" s="48">
        <v>8</v>
      </c>
      <c r="R217" s="48"/>
      <c r="S217" s="48"/>
      <c r="T217" s="38">
        <f>SUM(M217:S217)</f>
        <v>30</v>
      </c>
      <c r="U217" s="97">
        <v>100</v>
      </c>
      <c r="V217" s="49">
        <f>T217/U217</f>
        <v>0.3</v>
      </c>
      <c r="W217" s="41" t="str">
        <f>IF(T217&gt;75%*U217,"Победитель",IF(T217&gt;50%*U217,"Призёр","Участник"))</f>
        <v>Участник</v>
      </c>
    </row>
    <row r="218" spans="1:23" x14ac:dyDescent="0.35">
      <c r="A218" s="28">
        <v>211</v>
      </c>
      <c r="B218" s="37" t="s">
        <v>32</v>
      </c>
      <c r="C218" s="45" t="s">
        <v>257</v>
      </c>
      <c r="D218" s="45" t="s">
        <v>622</v>
      </c>
      <c r="E218" s="45" t="s">
        <v>421</v>
      </c>
      <c r="F218" s="31" t="str">
        <f t="shared" si="10"/>
        <v>С</v>
      </c>
      <c r="G218" s="31" t="str">
        <f t="shared" si="11"/>
        <v>К</v>
      </c>
      <c r="H218" s="31" t="str">
        <f t="shared" si="12"/>
        <v>Р</v>
      </c>
      <c r="I218" s="46">
        <v>764202</v>
      </c>
      <c r="J218" s="47">
        <v>9</v>
      </c>
      <c r="K218" s="37" t="s">
        <v>623</v>
      </c>
      <c r="L218" s="48" t="s">
        <v>17</v>
      </c>
      <c r="M218" s="48">
        <v>14</v>
      </c>
      <c r="N218" s="48">
        <v>2</v>
      </c>
      <c r="O218" s="48">
        <v>0</v>
      </c>
      <c r="P218" s="48">
        <v>6</v>
      </c>
      <c r="Q218" s="48">
        <v>8</v>
      </c>
      <c r="R218" s="48"/>
      <c r="S218" s="48"/>
      <c r="T218" s="38">
        <f>SUM(M218:S218)</f>
        <v>30</v>
      </c>
      <c r="U218" s="97">
        <v>100</v>
      </c>
      <c r="V218" s="49">
        <f>T218/U218</f>
        <v>0.3</v>
      </c>
      <c r="W218" s="41" t="str">
        <f>IF(T218&gt;75%*U218,"Победитель",IF(T218&gt;50%*U218,"Призёр","Участник"))</f>
        <v>Участник</v>
      </c>
    </row>
    <row r="219" spans="1:23" x14ac:dyDescent="0.35">
      <c r="A219" s="28">
        <v>212</v>
      </c>
      <c r="B219" s="37" t="s">
        <v>32</v>
      </c>
      <c r="C219" s="45" t="s">
        <v>524</v>
      </c>
      <c r="D219" s="45" t="s">
        <v>214</v>
      </c>
      <c r="E219" s="45" t="s">
        <v>345</v>
      </c>
      <c r="F219" s="31" t="str">
        <f t="shared" si="10"/>
        <v>К</v>
      </c>
      <c r="G219" s="31" t="str">
        <f t="shared" si="11"/>
        <v>В</v>
      </c>
      <c r="H219" s="31" t="str">
        <f t="shared" si="12"/>
        <v>В</v>
      </c>
      <c r="I219" s="46">
        <v>760188</v>
      </c>
      <c r="J219" s="50">
        <v>9</v>
      </c>
      <c r="K219" s="66" t="s">
        <v>448</v>
      </c>
      <c r="L219" s="48" t="s">
        <v>17</v>
      </c>
      <c r="M219" s="48">
        <v>2</v>
      </c>
      <c r="N219" s="48">
        <v>2</v>
      </c>
      <c r="O219" s="48">
        <v>6</v>
      </c>
      <c r="P219" s="48">
        <v>6</v>
      </c>
      <c r="Q219" s="48">
        <v>5</v>
      </c>
      <c r="R219" s="48">
        <v>8</v>
      </c>
      <c r="S219" s="48"/>
      <c r="T219" s="38">
        <f>SUM(M219:S219)</f>
        <v>29</v>
      </c>
      <c r="U219" s="52">
        <v>100</v>
      </c>
      <c r="V219" s="49">
        <f>T219/U219</f>
        <v>0.28999999999999998</v>
      </c>
      <c r="W219" s="41" t="str">
        <f>IF(T219&gt;0.75*U219,"Победитель",IF(T219&gt;0.5*U219,"Призёр","Участник"))</f>
        <v>Участник</v>
      </c>
    </row>
    <row r="220" spans="1:23" x14ac:dyDescent="0.35">
      <c r="A220" s="28">
        <v>213</v>
      </c>
      <c r="B220" s="37" t="s">
        <v>33</v>
      </c>
      <c r="C220" s="45" t="s">
        <v>640</v>
      </c>
      <c r="D220" s="45" t="s">
        <v>150</v>
      </c>
      <c r="E220" s="45" t="s">
        <v>65</v>
      </c>
      <c r="F220" s="31" t="str">
        <f t="shared" si="10"/>
        <v>Т</v>
      </c>
      <c r="G220" s="31" t="str">
        <f t="shared" si="11"/>
        <v>К</v>
      </c>
      <c r="H220" s="31" t="str">
        <f t="shared" si="12"/>
        <v>С</v>
      </c>
      <c r="I220" s="46">
        <v>764202</v>
      </c>
      <c r="J220" s="47">
        <v>9</v>
      </c>
      <c r="K220" s="37" t="s">
        <v>641</v>
      </c>
      <c r="L220" s="48" t="s">
        <v>17</v>
      </c>
      <c r="M220" s="37">
        <v>14</v>
      </c>
      <c r="N220" s="37">
        <v>2</v>
      </c>
      <c r="O220" s="37">
        <v>4</v>
      </c>
      <c r="P220" s="37">
        <v>6</v>
      </c>
      <c r="Q220" s="37">
        <v>3</v>
      </c>
      <c r="R220" s="37"/>
      <c r="S220" s="37"/>
      <c r="T220" s="38">
        <f>SUM(M220:S220)</f>
        <v>29</v>
      </c>
      <c r="U220" s="99">
        <v>100</v>
      </c>
      <c r="V220" s="49">
        <f>T220/U220</f>
        <v>0.28999999999999998</v>
      </c>
      <c r="W220" s="41" t="str">
        <f>IF(T220&gt;75%*U220,"Победитель",IF(T220&gt;50%*U220,"Призёр","Участник"))</f>
        <v>Участник</v>
      </c>
    </row>
    <row r="221" spans="1:23" x14ac:dyDescent="0.35">
      <c r="A221" s="28">
        <v>214</v>
      </c>
      <c r="B221" s="57" t="s">
        <v>33</v>
      </c>
      <c r="C221" s="58" t="s">
        <v>752</v>
      </c>
      <c r="D221" s="58" t="s">
        <v>192</v>
      </c>
      <c r="E221" s="58" t="s">
        <v>52</v>
      </c>
      <c r="F221" s="31" t="str">
        <f t="shared" si="10"/>
        <v>К</v>
      </c>
      <c r="G221" s="31" t="str">
        <f t="shared" si="11"/>
        <v>А</v>
      </c>
      <c r="H221" s="31" t="str">
        <f t="shared" si="12"/>
        <v>А</v>
      </c>
      <c r="I221" s="37">
        <v>761312</v>
      </c>
      <c r="J221" s="59">
        <v>9</v>
      </c>
      <c r="K221" s="57" t="s">
        <v>446</v>
      </c>
      <c r="L221" s="48" t="s">
        <v>17</v>
      </c>
      <c r="M221" s="37"/>
      <c r="N221" s="37"/>
      <c r="O221" s="37"/>
      <c r="P221" s="37"/>
      <c r="Q221" s="37"/>
      <c r="R221" s="37"/>
      <c r="S221" s="37"/>
      <c r="T221" s="38">
        <v>28</v>
      </c>
      <c r="U221" s="52">
        <v>100</v>
      </c>
      <c r="V221" s="49">
        <f>T221/U221</f>
        <v>0.28000000000000003</v>
      </c>
      <c r="W221" s="41" t="str">
        <f>IF(T221&gt;75%*U221,"Победитель",IF(T221&gt;50%*U221,"Призёр","Участник"))</f>
        <v>Участник</v>
      </c>
    </row>
    <row r="222" spans="1:23" x14ac:dyDescent="0.35">
      <c r="A222" s="28">
        <v>215</v>
      </c>
      <c r="B222" s="37" t="s">
        <v>32</v>
      </c>
      <c r="C222" s="45" t="s">
        <v>445</v>
      </c>
      <c r="D222" s="45" t="s">
        <v>206</v>
      </c>
      <c r="E222" s="45" t="s">
        <v>345</v>
      </c>
      <c r="F222" s="31" t="str">
        <f t="shared" si="10"/>
        <v>Л</v>
      </c>
      <c r="G222" s="31" t="str">
        <f t="shared" si="11"/>
        <v>Е</v>
      </c>
      <c r="H222" s="31" t="str">
        <f t="shared" si="12"/>
        <v>В</v>
      </c>
      <c r="I222" s="81">
        <v>763213</v>
      </c>
      <c r="J222" s="47">
        <v>9</v>
      </c>
      <c r="K222" s="37" t="s">
        <v>446</v>
      </c>
      <c r="L222" s="37" t="s">
        <v>17</v>
      </c>
      <c r="M222" s="37">
        <v>15</v>
      </c>
      <c r="N222" s="37">
        <v>13</v>
      </c>
      <c r="O222" s="37"/>
      <c r="P222" s="37"/>
      <c r="Q222" s="37"/>
      <c r="R222" s="37"/>
      <c r="S222" s="37"/>
      <c r="T222" s="38">
        <f>SUM(M222:S222)</f>
        <v>28</v>
      </c>
      <c r="U222" s="52">
        <v>100</v>
      </c>
      <c r="V222" s="49">
        <f>T222/U222</f>
        <v>0.28000000000000003</v>
      </c>
      <c r="W222" s="41" t="str">
        <f>IF(T222&gt;75%*U222,"Победитель",IF(T222&gt;50%*U222,"Призёр","Участник"))</f>
        <v>Участник</v>
      </c>
    </row>
    <row r="223" spans="1:23" x14ac:dyDescent="0.35">
      <c r="A223" s="28">
        <v>216</v>
      </c>
      <c r="B223" s="37" t="s">
        <v>33</v>
      </c>
      <c r="C223" s="45" t="s">
        <v>635</v>
      </c>
      <c r="D223" s="45" t="s">
        <v>636</v>
      </c>
      <c r="E223" s="45" t="s">
        <v>65</v>
      </c>
      <c r="F223" s="31" t="str">
        <f t="shared" si="10"/>
        <v>Д</v>
      </c>
      <c r="G223" s="31" t="str">
        <f t="shared" si="11"/>
        <v>В</v>
      </c>
      <c r="H223" s="31" t="str">
        <f t="shared" si="12"/>
        <v>С</v>
      </c>
      <c r="I223" s="46">
        <v>764202</v>
      </c>
      <c r="J223" s="47">
        <v>9</v>
      </c>
      <c r="K223" s="37" t="s">
        <v>637</v>
      </c>
      <c r="L223" s="48" t="s">
        <v>17</v>
      </c>
      <c r="M223" s="48">
        <v>14</v>
      </c>
      <c r="N223" s="48">
        <v>0</v>
      </c>
      <c r="O223" s="48">
        <v>4</v>
      </c>
      <c r="P223" s="48">
        <v>5</v>
      </c>
      <c r="Q223" s="48">
        <v>4</v>
      </c>
      <c r="R223" s="48"/>
      <c r="S223" s="48"/>
      <c r="T223" s="38">
        <f>SUM(M223:S223)</f>
        <v>27</v>
      </c>
      <c r="U223" s="99">
        <v>100</v>
      </c>
      <c r="V223" s="49">
        <f>T223/U223</f>
        <v>0.27</v>
      </c>
      <c r="W223" s="41" t="str">
        <f>IF(T223&gt;75%*U223,"Победитель",IF(T223&gt;50%*U223,"Призёр","Участник"))</f>
        <v>Участник</v>
      </c>
    </row>
    <row r="224" spans="1:23" x14ac:dyDescent="0.35">
      <c r="A224" s="28">
        <v>217</v>
      </c>
      <c r="B224" s="37" t="s">
        <v>32</v>
      </c>
      <c r="C224" s="45" t="s">
        <v>517</v>
      </c>
      <c r="D224" s="45" t="s">
        <v>518</v>
      </c>
      <c r="E224" s="45" t="s">
        <v>519</v>
      </c>
      <c r="F224" s="31" t="str">
        <f t="shared" si="10"/>
        <v>Д</v>
      </c>
      <c r="G224" s="31" t="str">
        <f t="shared" si="11"/>
        <v>С</v>
      </c>
      <c r="H224" s="31" t="str">
        <f t="shared" si="12"/>
        <v>С</v>
      </c>
      <c r="I224" s="37">
        <v>766033</v>
      </c>
      <c r="J224" s="47">
        <v>9</v>
      </c>
      <c r="K224" s="37" t="s">
        <v>448</v>
      </c>
      <c r="L224" s="37" t="s">
        <v>17</v>
      </c>
      <c r="M224" s="37">
        <v>10</v>
      </c>
      <c r="N224" s="37">
        <v>0</v>
      </c>
      <c r="O224" s="37">
        <v>0</v>
      </c>
      <c r="P224" s="37">
        <v>6</v>
      </c>
      <c r="Q224" s="37">
        <v>6</v>
      </c>
      <c r="R224" s="37">
        <v>5</v>
      </c>
      <c r="S224" s="37"/>
      <c r="T224" s="38">
        <f>SUM(M224:S224)</f>
        <v>27</v>
      </c>
      <c r="U224" s="52">
        <v>100</v>
      </c>
      <c r="V224" s="49">
        <f>T224/U224</f>
        <v>0.27</v>
      </c>
      <c r="W224" s="41" t="str">
        <f>IF(T224&gt;75%*U224,"Победитель",IF(T224&gt;50%*U224,"Призёр","Участник"))</f>
        <v>Участник</v>
      </c>
    </row>
    <row r="225" spans="1:23" x14ac:dyDescent="0.35">
      <c r="A225" s="28">
        <v>218</v>
      </c>
      <c r="B225" s="37" t="s">
        <v>33</v>
      </c>
      <c r="C225" s="45" t="s">
        <v>751</v>
      </c>
      <c r="D225" s="45" t="s">
        <v>51</v>
      </c>
      <c r="E225" s="45" t="s">
        <v>151</v>
      </c>
      <c r="F225" s="31" t="str">
        <f t="shared" si="10"/>
        <v>М</v>
      </c>
      <c r="G225" s="31" t="str">
        <f t="shared" si="11"/>
        <v>Н</v>
      </c>
      <c r="H225" s="31" t="str">
        <f t="shared" si="12"/>
        <v>А</v>
      </c>
      <c r="I225" s="37">
        <v>761312</v>
      </c>
      <c r="J225" s="50">
        <v>9</v>
      </c>
      <c r="K225" s="51" t="s">
        <v>623</v>
      </c>
      <c r="L225" s="48" t="s">
        <v>17</v>
      </c>
      <c r="M225" s="48"/>
      <c r="N225" s="48"/>
      <c r="O225" s="48"/>
      <c r="P225" s="48"/>
      <c r="Q225" s="48"/>
      <c r="R225" s="48"/>
      <c r="S225" s="37"/>
      <c r="T225" s="38">
        <v>27</v>
      </c>
      <c r="U225" s="52">
        <v>100</v>
      </c>
      <c r="V225" s="49">
        <f>T225/U225</f>
        <v>0.27</v>
      </c>
      <c r="W225" s="41" t="str">
        <f>IF(T225&gt;75%*U225,"Победитель",IF(T225&gt;50%*U225,"Призёр","Участник"))</f>
        <v>Участник</v>
      </c>
    </row>
    <row r="226" spans="1:23" x14ac:dyDescent="0.35">
      <c r="A226" s="28">
        <v>219</v>
      </c>
      <c r="B226" s="37" t="s">
        <v>32</v>
      </c>
      <c r="C226" s="45" t="s">
        <v>449</v>
      </c>
      <c r="D226" s="45" t="s">
        <v>266</v>
      </c>
      <c r="E226" s="45" t="s">
        <v>450</v>
      </c>
      <c r="F226" s="31" t="str">
        <f t="shared" si="10"/>
        <v>П</v>
      </c>
      <c r="G226" s="31" t="str">
        <f t="shared" si="11"/>
        <v>Е</v>
      </c>
      <c r="H226" s="31" t="str">
        <f t="shared" si="12"/>
        <v>Г</v>
      </c>
      <c r="I226" s="37">
        <v>763213</v>
      </c>
      <c r="J226" s="47">
        <v>9</v>
      </c>
      <c r="K226" s="37" t="s">
        <v>451</v>
      </c>
      <c r="L226" s="37" t="s">
        <v>17</v>
      </c>
      <c r="M226" s="37">
        <v>19</v>
      </c>
      <c r="N226" s="37">
        <v>7</v>
      </c>
      <c r="O226" s="37"/>
      <c r="P226" s="37"/>
      <c r="Q226" s="37"/>
      <c r="R226" s="37"/>
      <c r="S226" s="37"/>
      <c r="T226" s="38">
        <f>SUM(M226:S226)</f>
        <v>26</v>
      </c>
      <c r="U226" s="52">
        <v>100</v>
      </c>
      <c r="V226" s="49">
        <f>T226/U226</f>
        <v>0.26</v>
      </c>
      <c r="W226" s="41" t="str">
        <f>IF(T226&gt;75%*U226,"Победитель",IF(T226&gt;50%*U226,"Призёр","Участник"))</f>
        <v>Участник</v>
      </c>
    </row>
    <row r="227" spans="1:23" x14ac:dyDescent="0.35">
      <c r="A227" s="28">
        <v>220</v>
      </c>
      <c r="B227" s="74" t="s">
        <v>33</v>
      </c>
      <c r="C227" s="45" t="s">
        <v>208</v>
      </c>
      <c r="D227" s="45" t="s">
        <v>51</v>
      </c>
      <c r="E227" s="45" t="s">
        <v>65</v>
      </c>
      <c r="F227" s="31" t="str">
        <f t="shared" si="10"/>
        <v>К</v>
      </c>
      <c r="G227" s="31" t="str">
        <f t="shared" si="11"/>
        <v>Н</v>
      </c>
      <c r="H227" s="31" t="str">
        <f t="shared" si="12"/>
        <v>С</v>
      </c>
      <c r="I227" s="74">
        <v>764203</v>
      </c>
      <c r="J227" s="77">
        <v>9</v>
      </c>
      <c r="K227" s="74" t="s">
        <v>237</v>
      </c>
      <c r="L227" s="37" t="s">
        <v>17</v>
      </c>
      <c r="M227" s="74">
        <v>24</v>
      </c>
      <c r="N227" s="74">
        <v>1</v>
      </c>
      <c r="O227" s="37"/>
      <c r="P227" s="37"/>
      <c r="Q227" s="37"/>
      <c r="R227" s="37"/>
      <c r="S227" s="37"/>
      <c r="T227" s="38">
        <f>SUM(M227:S227)</f>
        <v>25</v>
      </c>
      <c r="U227" s="52">
        <v>100</v>
      </c>
      <c r="V227" s="49">
        <f>T227/U227</f>
        <v>0.25</v>
      </c>
      <c r="W227" s="41" t="str">
        <f>IF(T227&gt;75%*U227,"Победитель",IF(T227&gt;50%*U227,"Призёр","Участник"))</f>
        <v>Участник</v>
      </c>
    </row>
    <row r="228" spans="1:23" x14ac:dyDescent="0.35">
      <c r="A228" s="28">
        <v>221</v>
      </c>
      <c r="B228" s="37" t="s">
        <v>33</v>
      </c>
      <c r="C228" s="45" t="s">
        <v>170</v>
      </c>
      <c r="D228" s="45" t="s">
        <v>51</v>
      </c>
      <c r="E228" s="45" t="s">
        <v>50</v>
      </c>
      <c r="F228" s="31" t="str">
        <f t="shared" si="10"/>
        <v>С</v>
      </c>
      <c r="G228" s="31" t="str">
        <f t="shared" si="11"/>
        <v>Н</v>
      </c>
      <c r="H228" s="31" t="str">
        <f t="shared" si="12"/>
        <v>Д</v>
      </c>
      <c r="I228" s="46">
        <v>764202</v>
      </c>
      <c r="J228" s="47">
        <v>9</v>
      </c>
      <c r="K228" s="37" t="s">
        <v>642</v>
      </c>
      <c r="L228" s="48" t="s">
        <v>17</v>
      </c>
      <c r="M228" s="37">
        <v>14</v>
      </c>
      <c r="N228" s="37">
        <v>2</v>
      </c>
      <c r="O228" s="37">
        <v>0</v>
      </c>
      <c r="P228" s="37">
        <v>6</v>
      </c>
      <c r="Q228" s="37">
        <v>3</v>
      </c>
      <c r="R228" s="37"/>
      <c r="S228" s="37"/>
      <c r="T228" s="38">
        <f>SUM(M228:S228)</f>
        <v>25</v>
      </c>
      <c r="U228" s="99">
        <v>100</v>
      </c>
      <c r="V228" s="49">
        <f>T228/U228</f>
        <v>0.25</v>
      </c>
      <c r="W228" s="41" t="str">
        <f>IF(T228&gt;75%*U228,"Победитель",IF(T228&gt;50%*U228,"Призёр","Участник"))</f>
        <v>Участник</v>
      </c>
    </row>
    <row r="229" spans="1:23" x14ac:dyDescent="0.35">
      <c r="A229" s="28">
        <v>222</v>
      </c>
      <c r="B229" s="37" t="s">
        <v>33</v>
      </c>
      <c r="C229" s="45" t="s">
        <v>697</v>
      </c>
      <c r="D229" s="45" t="s">
        <v>478</v>
      </c>
      <c r="E229" s="45" t="s">
        <v>166</v>
      </c>
      <c r="F229" s="31" t="str">
        <f t="shared" si="10"/>
        <v>К</v>
      </c>
      <c r="G229" s="31" t="str">
        <f t="shared" si="11"/>
        <v>И</v>
      </c>
      <c r="H229" s="31" t="str">
        <f t="shared" si="12"/>
        <v>К</v>
      </c>
      <c r="I229" s="37">
        <v>763121</v>
      </c>
      <c r="J229" s="47">
        <v>9</v>
      </c>
      <c r="K229" s="37" t="s">
        <v>453</v>
      </c>
      <c r="L229" s="37" t="s">
        <v>17</v>
      </c>
      <c r="M229" s="37">
        <v>21</v>
      </c>
      <c r="N229" s="37">
        <v>3</v>
      </c>
      <c r="O229" s="37"/>
      <c r="P229" s="37"/>
      <c r="Q229" s="37"/>
      <c r="R229" s="37"/>
      <c r="S229" s="37"/>
      <c r="T229" s="38">
        <f>SUM(M229:S229)</f>
        <v>24</v>
      </c>
      <c r="U229" s="52">
        <v>100</v>
      </c>
      <c r="V229" s="49">
        <f>T229/U229</f>
        <v>0.24</v>
      </c>
      <c r="W229" s="41" t="str">
        <f>IF(T229&gt;75%*U229,"Победитель",IF(T229&gt;50%*U229,"Призёр","Участник"))</f>
        <v>Участник</v>
      </c>
    </row>
    <row r="230" spans="1:23" x14ac:dyDescent="0.35">
      <c r="A230" s="28">
        <v>223</v>
      </c>
      <c r="B230" s="52" t="s">
        <v>32</v>
      </c>
      <c r="C230" s="53" t="s">
        <v>341</v>
      </c>
      <c r="D230" s="53" t="s">
        <v>304</v>
      </c>
      <c r="E230" s="53" t="s">
        <v>108</v>
      </c>
      <c r="F230" s="31" t="str">
        <f t="shared" si="10"/>
        <v>С</v>
      </c>
      <c r="G230" s="31" t="str">
        <f t="shared" si="11"/>
        <v>А</v>
      </c>
      <c r="H230" s="31" t="str">
        <f t="shared" si="12"/>
        <v>Д</v>
      </c>
      <c r="I230" s="52">
        <v>760189</v>
      </c>
      <c r="J230" s="54">
        <v>9</v>
      </c>
      <c r="K230" s="52" t="s">
        <v>342</v>
      </c>
      <c r="L230" s="52" t="s">
        <v>17</v>
      </c>
      <c r="M230" s="52">
        <v>4</v>
      </c>
      <c r="N230" s="52">
        <v>1</v>
      </c>
      <c r="O230" s="52">
        <v>0</v>
      </c>
      <c r="P230" s="52">
        <v>0</v>
      </c>
      <c r="Q230" s="52">
        <v>14</v>
      </c>
      <c r="R230" s="52">
        <v>5</v>
      </c>
      <c r="S230" s="52"/>
      <c r="T230" s="38">
        <f>SUM(M230:S230)</f>
        <v>24</v>
      </c>
      <c r="U230" s="52">
        <v>100</v>
      </c>
      <c r="V230" s="55">
        <f>T230/U230</f>
        <v>0.24</v>
      </c>
      <c r="W230" s="41" t="str">
        <f>IF(T230&gt;0.75*U230, "Победитель", IF(T230&gt;0.5*U230, "Призёр", "Участник"))</f>
        <v>Участник</v>
      </c>
    </row>
    <row r="231" spans="1:23" x14ac:dyDescent="0.35">
      <c r="A231" s="28">
        <v>224</v>
      </c>
      <c r="B231" s="37" t="s">
        <v>33</v>
      </c>
      <c r="C231" s="45" t="s">
        <v>311</v>
      </c>
      <c r="D231" s="45" t="s">
        <v>312</v>
      </c>
      <c r="E231" s="45" t="s">
        <v>313</v>
      </c>
      <c r="F231" s="31" t="str">
        <f t="shared" si="10"/>
        <v>А</v>
      </c>
      <c r="G231" s="31" t="str">
        <f t="shared" si="11"/>
        <v>А</v>
      </c>
      <c r="H231" s="31" t="str">
        <f t="shared" si="12"/>
        <v>В</v>
      </c>
      <c r="I231" s="37">
        <v>766103</v>
      </c>
      <c r="J231" s="47">
        <v>9</v>
      </c>
      <c r="K231" s="37">
        <v>901</v>
      </c>
      <c r="L231" s="37" t="s">
        <v>17</v>
      </c>
      <c r="M231" s="37">
        <v>10</v>
      </c>
      <c r="N231" s="37">
        <v>0</v>
      </c>
      <c r="O231" s="37">
        <v>3</v>
      </c>
      <c r="P231" s="37">
        <v>6</v>
      </c>
      <c r="Q231" s="37">
        <v>0</v>
      </c>
      <c r="R231" s="37">
        <v>4</v>
      </c>
      <c r="S231" s="37"/>
      <c r="T231" s="38">
        <f>SUM(M231:S231)</f>
        <v>23</v>
      </c>
      <c r="U231" s="52">
        <v>100</v>
      </c>
      <c r="V231" s="49">
        <f>T231/U231</f>
        <v>0.23</v>
      </c>
      <c r="W231" s="41" t="str">
        <f>IF(T231&gt;75%*U231,"Победитель",IF(T231&gt;50%*U231,"Призёр","Участник"))</f>
        <v>Участник</v>
      </c>
    </row>
    <row r="232" spans="1:23" x14ac:dyDescent="0.35">
      <c r="A232" s="28">
        <v>225</v>
      </c>
      <c r="B232" s="37" t="s">
        <v>32</v>
      </c>
      <c r="C232" s="45" t="s">
        <v>731</v>
      </c>
      <c r="D232" s="45" t="s">
        <v>474</v>
      </c>
      <c r="E232" s="45" t="s">
        <v>39</v>
      </c>
      <c r="F232" s="31" t="str">
        <f t="shared" si="10"/>
        <v>К</v>
      </c>
      <c r="G232" s="31" t="str">
        <f t="shared" si="11"/>
        <v>В</v>
      </c>
      <c r="H232" s="31" t="str">
        <f t="shared" si="12"/>
        <v>А</v>
      </c>
      <c r="I232" s="37">
        <v>760239</v>
      </c>
      <c r="J232" s="47">
        <v>9</v>
      </c>
      <c r="K232" s="37" t="s">
        <v>451</v>
      </c>
      <c r="L232" s="37" t="s">
        <v>17</v>
      </c>
      <c r="M232" s="37">
        <v>4</v>
      </c>
      <c r="N232" s="37">
        <v>4</v>
      </c>
      <c r="O232" s="37">
        <v>9</v>
      </c>
      <c r="P232" s="37">
        <v>2</v>
      </c>
      <c r="Q232" s="37">
        <v>0</v>
      </c>
      <c r="R232" s="37">
        <v>4</v>
      </c>
      <c r="S232" s="37"/>
      <c r="T232" s="38">
        <f>SUM(M232:S232)</f>
        <v>23</v>
      </c>
      <c r="U232" s="52">
        <v>100</v>
      </c>
      <c r="V232" s="49">
        <f>T232/U232</f>
        <v>0.23</v>
      </c>
      <c r="W232" s="41" t="str">
        <f>IF(T232&gt;75%*U232,"Победитель",IF(T232&gt;50%*U232,"Призёр","Участник"))</f>
        <v>Участник</v>
      </c>
    </row>
    <row r="233" spans="1:23" x14ac:dyDescent="0.35">
      <c r="A233" s="28">
        <v>226</v>
      </c>
      <c r="B233" s="74" t="s">
        <v>32</v>
      </c>
      <c r="C233" s="45" t="s">
        <v>265</v>
      </c>
      <c r="D233" s="45" t="s">
        <v>266</v>
      </c>
      <c r="E233" s="45" t="s">
        <v>36</v>
      </c>
      <c r="F233" s="31" t="str">
        <f t="shared" si="10"/>
        <v>У</v>
      </c>
      <c r="G233" s="31" t="str">
        <f t="shared" si="11"/>
        <v>Е</v>
      </c>
      <c r="H233" s="31" t="str">
        <f t="shared" si="12"/>
        <v>С</v>
      </c>
      <c r="I233" s="74">
        <v>764203</v>
      </c>
      <c r="J233" s="77">
        <v>9</v>
      </c>
      <c r="K233" s="74" t="s">
        <v>291</v>
      </c>
      <c r="L233" s="37" t="s">
        <v>17</v>
      </c>
      <c r="M233" s="74">
        <v>23</v>
      </c>
      <c r="N233" s="74"/>
      <c r="O233" s="37"/>
      <c r="P233" s="37"/>
      <c r="Q233" s="37"/>
      <c r="R233" s="37"/>
      <c r="S233" s="37"/>
      <c r="T233" s="38">
        <f>SUM(M233:S233)</f>
        <v>23</v>
      </c>
      <c r="U233" s="52">
        <v>100</v>
      </c>
      <c r="V233" s="49">
        <f>T233/U233</f>
        <v>0.23</v>
      </c>
      <c r="W233" s="41" t="str">
        <f>IF(T233&gt;75%*U233,"Победитель",IF(T233&gt;50%*U233,"Призёр","Участник"))</f>
        <v>Участник</v>
      </c>
    </row>
    <row r="234" spans="1:23" x14ac:dyDescent="0.35">
      <c r="A234" s="28">
        <v>227</v>
      </c>
      <c r="B234" s="52" t="s">
        <v>32</v>
      </c>
      <c r="C234" s="53" t="s">
        <v>343</v>
      </c>
      <c r="D234" s="53" t="s">
        <v>344</v>
      </c>
      <c r="E234" s="53" t="s">
        <v>345</v>
      </c>
      <c r="F234" s="31" t="str">
        <f t="shared" si="10"/>
        <v>Ф</v>
      </c>
      <c r="G234" s="31" t="str">
        <f t="shared" si="11"/>
        <v>В</v>
      </c>
      <c r="H234" s="31" t="str">
        <f t="shared" si="12"/>
        <v>В</v>
      </c>
      <c r="I234" s="52">
        <v>760189</v>
      </c>
      <c r="J234" s="54">
        <v>9</v>
      </c>
      <c r="K234" s="52" t="s">
        <v>346</v>
      </c>
      <c r="L234" s="52" t="s">
        <v>17</v>
      </c>
      <c r="M234" s="52">
        <v>3</v>
      </c>
      <c r="N234" s="52">
        <v>1</v>
      </c>
      <c r="O234" s="52">
        <v>0</v>
      </c>
      <c r="P234" s="52">
        <v>0</v>
      </c>
      <c r="Q234" s="52">
        <v>14</v>
      </c>
      <c r="R234" s="52">
        <v>5</v>
      </c>
      <c r="S234" s="52"/>
      <c r="T234" s="38">
        <f>SUM(M234:S234)</f>
        <v>23</v>
      </c>
      <c r="U234" s="52">
        <v>100</v>
      </c>
      <c r="V234" s="55">
        <f>T234/U234</f>
        <v>0.23</v>
      </c>
      <c r="W234" s="41" t="str">
        <f>IF(T234&gt;0.75*U234, "Победитель", IF(T234&gt;0.5*U234, "Призёр", "Участник"))</f>
        <v>Участник</v>
      </c>
    </row>
    <row r="235" spans="1:23" x14ac:dyDescent="0.35">
      <c r="A235" s="28">
        <v>228</v>
      </c>
      <c r="B235" s="37" t="s">
        <v>33</v>
      </c>
      <c r="C235" s="45" t="s">
        <v>699</v>
      </c>
      <c r="D235" s="45" t="s">
        <v>534</v>
      </c>
      <c r="E235" s="45" t="s">
        <v>256</v>
      </c>
      <c r="F235" s="31" t="str">
        <f t="shared" si="10"/>
        <v>В</v>
      </c>
      <c r="G235" s="31" t="str">
        <f t="shared" si="11"/>
        <v>С</v>
      </c>
      <c r="H235" s="31" t="str">
        <f t="shared" si="12"/>
        <v>М</v>
      </c>
      <c r="I235" s="48">
        <v>763121</v>
      </c>
      <c r="J235" s="47">
        <v>9</v>
      </c>
      <c r="K235" s="37" t="s">
        <v>446</v>
      </c>
      <c r="L235" s="48" t="s">
        <v>17</v>
      </c>
      <c r="M235" s="48">
        <v>16</v>
      </c>
      <c r="N235" s="48">
        <v>6</v>
      </c>
      <c r="O235" s="48"/>
      <c r="P235" s="48"/>
      <c r="Q235" s="48"/>
      <c r="R235" s="48"/>
      <c r="S235" s="37"/>
      <c r="T235" s="38">
        <f>SUM(M235:S235)</f>
        <v>22</v>
      </c>
      <c r="U235" s="52">
        <v>100</v>
      </c>
      <c r="V235" s="49">
        <f>T235/U235</f>
        <v>0.22</v>
      </c>
      <c r="W235" s="41" t="str">
        <f>IF(T235&gt;75%*U235,"Победитель",IF(T235&gt;50%*U235,"Призёр","Участник"))</f>
        <v>Участник</v>
      </c>
    </row>
    <row r="236" spans="1:23" x14ac:dyDescent="0.35">
      <c r="A236" s="28">
        <v>229</v>
      </c>
      <c r="B236" s="74" t="s">
        <v>32</v>
      </c>
      <c r="C236" s="45" t="s">
        <v>213</v>
      </c>
      <c r="D236" s="45" t="s">
        <v>214</v>
      </c>
      <c r="E236" s="45" t="s">
        <v>36</v>
      </c>
      <c r="F236" s="31" t="str">
        <f t="shared" si="10"/>
        <v>М</v>
      </c>
      <c r="G236" s="31" t="str">
        <f t="shared" si="11"/>
        <v>В</v>
      </c>
      <c r="H236" s="31" t="str">
        <f t="shared" si="12"/>
        <v>С</v>
      </c>
      <c r="I236" s="74">
        <v>764203</v>
      </c>
      <c r="J236" s="77">
        <v>9</v>
      </c>
      <c r="K236" s="74" t="s">
        <v>240</v>
      </c>
      <c r="L236" s="37" t="s">
        <v>17</v>
      </c>
      <c r="M236" s="74">
        <v>21</v>
      </c>
      <c r="N236" s="74">
        <v>1</v>
      </c>
      <c r="O236" s="37"/>
      <c r="P236" s="37"/>
      <c r="Q236" s="37"/>
      <c r="R236" s="37"/>
      <c r="S236" s="37"/>
      <c r="T236" s="38">
        <f>SUM(M236:S236)</f>
        <v>22</v>
      </c>
      <c r="U236" s="52">
        <v>100</v>
      </c>
      <c r="V236" s="49">
        <f>T236/U236</f>
        <v>0.22</v>
      </c>
      <c r="W236" s="41" t="str">
        <f>IF(T236&gt;75%*U236,"Победитель",IF(T236&gt;50%*U236,"Призёр","Участник"))</f>
        <v>Участник</v>
      </c>
    </row>
    <row r="237" spans="1:23" x14ac:dyDescent="0.35">
      <c r="A237" s="28">
        <v>230</v>
      </c>
      <c r="B237" s="37" t="s">
        <v>33</v>
      </c>
      <c r="C237" s="45" t="s">
        <v>698</v>
      </c>
      <c r="D237" s="45" t="s">
        <v>150</v>
      </c>
      <c r="E237" s="45" t="s">
        <v>49</v>
      </c>
      <c r="F237" s="31" t="str">
        <f t="shared" si="10"/>
        <v>З</v>
      </c>
      <c r="G237" s="31" t="str">
        <f t="shared" si="11"/>
        <v>К</v>
      </c>
      <c r="H237" s="31" t="str">
        <f t="shared" si="12"/>
        <v>Н</v>
      </c>
      <c r="I237" s="37">
        <v>763121</v>
      </c>
      <c r="J237" s="47">
        <v>9</v>
      </c>
      <c r="K237" s="37" t="s">
        <v>455</v>
      </c>
      <c r="L237" s="37" t="s">
        <v>17</v>
      </c>
      <c r="M237" s="37">
        <v>17</v>
      </c>
      <c r="N237" s="37">
        <v>4</v>
      </c>
      <c r="O237" s="37"/>
      <c r="P237" s="37"/>
      <c r="Q237" s="37"/>
      <c r="R237" s="37"/>
      <c r="S237" s="37"/>
      <c r="T237" s="38">
        <f>SUM(M237:S237)</f>
        <v>21</v>
      </c>
      <c r="U237" s="52">
        <v>100</v>
      </c>
      <c r="V237" s="49">
        <f>T237/U237</f>
        <v>0.21</v>
      </c>
      <c r="W237" s="41" t="str">
        <f>IF(T237&gt;75%*U237,"Победитель",IF(T237&gt;50%*U237,"Призёр","Участник"))</f>
        <v>Участник</v>
      </c>
    </row>
    <row r="238" spans="1:23" x14ac:dyDescent="0.35">
      <c r="A238" s="28">
        <v>231</v>
      </c>
      <c r="B238" s="74" t="s">
        <v>33</v>
      </c>
      <c r="C238" s="45" t="s">
        <v>25</v>
      </c>
      <c r="D238" s="45" t="s">
        <v>26</v>
      </c>
      <c r="E238" s="45" t="s">
        <v>27</v>
      </c>
      <c r="F238" s="31" t="str">
        <f t="shared" si="10"/>
        <v>В</v>
      </c>
      <c r="G238" s="31" t="str">
        <f t="shared" si="11"/>
        <v>А</v>
      </c>
      <c r="H238" s="31" t="str">
        <f t="shared" si="12"/>
        <v>Д</v>
      </c>
      <c r="I238" s="74">
        <v>764203</v>
      </c>
      <c r="J238" s="77">
        <v>9</v>
      </c>
      <c r="K238" s="74" t="s">
        <v>232</v>
      </c>
      <c r="L238" s="37" t="s">
        <v>17</v>
      </c>
      <c r="M238" s="74">
        <v>17</v>
      </c>
      <c r="N238" s="74">
        <v>3</v>
      </c>
      <c r="O238" s="37"/>
      <c r="P238" s="37"/>
      <c r="Q238" s="37"/>
      <c r="R238" s="37"/>
      <c r="S238" s="37"/>
      <c r="T238" s="38">
        <f>SUM(M238:S238)</f>
        <v>20</v>
      </c>
      <c r="U238" s="52">
        <v>100</v>
      </c>
      <c r="V238" s="49">
        <f>T238/U238</f>
        <v>0.2</v>
      </c>
      <c r="W238" s="41" t="str">
        <f>IF(T238&gt;75%*U238,"Победитель",IF(T238&gt;50%*U238,"Призёр","Участник"))</f>
        <v>Участник</v>
      </c>
    </row>
    <row r="239" spans="1:23" x14ac:dyDescent="0.35">
      <c r="A239" s="28">
        <v>232</v>
      </c>
      <c r="B239" s="37" t="s">
        <v>33</v>
      </c>
      <c r="C239" s="45" t="s">
        <v>696</v>
      </c>
      <c r="D239" s="45" t="s">
        <v>82</v>
      </c>
      <c r="E239" s="45" t="s">
        <v>65</v>
      </c>
      <c r="F239" s="31" t="str">
        <f t="shared" si="10"/>
        <v>Ж</v>
      </c>
      <c r="G239" s="31" t="str">
        <f t="shared" si="11"/>
        <v>Н</v>
      </c>
      <c r="H239" s="31" t="str">
        <f t="shared" si="12"/>
        <v>С</v>
      </c>
      <c r="I239" s="37">
        <v>763121</v>
      </c>
      <c r="J239" s="47">
        <v>9</v>
      </c>
      <c r="K239" s="37" t="s">
        <v>448</v>
      </c>
      <c r="L239" s="37" t="s">
        <v>17</v>
      </c>
      <c r="M239" s="37">
        <v>19</v>
      </c>
      <c r="N239" s="37">
        <v>1</v>
      </c>
      <c r="O239" s="37"/>
      <c r="P239" s="37"/>
      <c r="Q239" s="37"/>
      <c r="R239" s="37"/>
      <c r="S239" s="37"/>
      <c r="T239" s="38">
        <f>SUM(M239:S239)</f>
        <v>20</v>
      </c>
      <c r="U239" s="52">
        <v>100</v>
      </c>
      <c r="V239" s="49">
        <f>T239/U239</f>
        <v>0.2</v>
      </c>
      <c r="W239" s="41" t="str">
        <f>IF(T239&gt;75%*U239,"Победитель",IF(T239&gt;50%*U239,"Призёр","Участник"))</f>
        <v>Участник</v>
      </c>
    </row>
    <row r="240" spans="1:23" x14ac:dyDescent="0.35">
      <c r="A240" s="28">
        <v>233</v>
      </c>
      <c r="B240" s="74" t="s">
        <v>33</v>
      </c>
      <c r="C240" s="45" t="s">
        <v>274</v>
      </c>
      <c r="D240" s="45" t="s">
        <v>275</v>
      </c>
      <c r="E240" s="45" t="s">
        <v>276</v>
      </c>
      <c r="F240" s="31" t="str">
        <f t="shared" si="10"/>
        <v>З</v>
      </c>
      <c r="G240" s="31" t="str">
        <f t="shared" si="11"/>
        <v>Ш</v>
      </c>
      <c r="H240" s="31" t="str">
        <f t="shared" si="12"/>
        <v>С</v>
      </c>
      <c r="I240" s="74">
        <v>764203</v>
      </c>
      <c r="J240" s="77">
        <v>9</v>
      </c>
      <c r="K240" s="74" t="s">
        <v>298</v>
      </c>
      <c r="L240" s="37" t="s">
        <v>17</v>
      </c>
      <c r="M240" s="74">
        <v>16</v>
      </c>
      <c r="N240" s="74">
        <v>4</v>
      </c>
      <c r="O240" s="37"/>
      <c r="P240" s="37"/>
      <c r="Q240" s="37"/>
      <c r="R240" s="37"/>
      <c r="S240" s="37"/>
      <c r="T240" s="38">
        <f>SUM(M240:S240)</f>
        <v>20</v>
      </c>
      <c r="U240" s="52">
        <v>100</v>
      </c>
      <c r="V240" s="49">
        <f>T240/U240</f>
        <v>0.2</v>
      </c>
      <c r="W240" s="41" t="str">
        <f>IF(T240&gt;75%*U240,"Победитель",IF(T240&gt;50%*U240,"Призёр","Участник"))</f>
        <v>Участник</v>
      </c>
    </row>
    <row r="241" spans="1:23" x14ac:dyDescent="0.35">
      <c r="A241" s="28">
        <v>234</v>
      </c>
      <c r="B241" s="74" t="s">
        <v>33</v>
      </c>
      <c r="C241" s="45" t="s">
        <v>264</v>
      </c>
      <c r="D241" s="45" t="s">
        <v>45</v>
      </c>
      <c r="E241" s="45" t="s">
        <v>27</v>
      </c>
      <c r="F241" s="31" t="str">
        <f t="shared" si="10"/>
        <v>С</v>
      </c>
      <c r="G241" s="31" t="str">
        <f t="shared" si="11"/>
        <v>Е</v>
      </c>
      <c r="H241" s="31" t="str">
        <f t="shared" si="12"/>
        <v>Д</v>
      </c>
      <c r="I241" s="74">
        <v>764203</v>
      </c>
      <c r="J241" s="77">
        <v>9</v>
      </c>
      <c r="K241" s="74" t="s">
        <v>290</v>
      </c>
      <c r="L241" s="37" t="s">
        <v>17</v>
      </c>
      <c r="M241" s="74">
        <v>20</v>
      </c>
      <c r="N241" s="74"/>
      <c r="O241" s="37"/>
      <c r="P241" s="37"/>
      <c r="Q241" s="37"/>
      <c r="R241" s="37"/>
      <c r="S241" s="37"/>
      <c r="T241" s="38">
        <f>SUM(M241:S241)</f>
        <v>20</v>
      </c>
      <c r="U241" s="52">
        <v>100</v>
      </c>
      <c r="V241" s="49">
        <f>T241/U241</f>
        <v>0.2</v>
      </c>
      <c r="W241" s="41" t="str">
        <f>IF(T241&gt;75%*U241,"Победитель",IF(T241&gt;50%*U241,"Призёр","Участник"))</f>
        <v>Участник</v>
      </c>
    </row>
    <row r="242" spans="1:23" x14ac:dyDescent="0.35">
      <c r="A242" s="28">
        <v>235</v>
      </c>
      <c r="B242" s="37" t="s">
        <v>32</v>
      </c>
      <c r="C242" s="45" t="s">
        <v>447</v>
      </c>
      <c r="D242" s="45" t="s">
        <v>124</v>
      </c>
      <c r="E242" s="45" t="s">
        <v>36</v>
      </c>
      <c r="F242" s="31" t="str">
        <f t="shared" si="10"/>
        <v>Ю</v>
      </c>
      <c r="G242" s="31" t="str">
        <f t="shared" si="11"/>
        <v>О</v>
      </c>
      <c r="H242" s="31" t="str">
        <f t="shared" si="12"/>
        <v>С</v>
      </c>
      <c r="I242" s="81">
        <v>763213</v>
      </c>
      <c r="J242" s="47">
        <v>9</v>
      </c>
      <c r="K242" s="37" t="s">
        <v>448</v>
      </c>
      <c r="L242" s="37" t="s">
        <v>17</v>
      </c>
      <c r="M242" s="37">
        <v>16</v>
      </c>
      <c r="N242" s="37">
        <v>4</v>
      </c>
      <c r="O242" s="37"/>
      <c r="P242" s="37"/>
      <c r="Q242" s="37"/>
      <c r="R242" s="37"/>
      <c r="S242" s="37"/>
      <c r="T242" s="38">
        <f>SUM(M242:S242)</f>
        <v>20</v>
      </c>
      <c r="U242" s="52">
        <v>100</v>
      </c>
      <c r="V242" s="49">
        <f>T242/U242</f>
        <v>0.2</v>
      </c>
      <c r="W242" s="41" t="str">
        <f>IF(T242&gt;75%*U242,"Победитель",IF(T242&gt;50%*U242,"Призёр","Участник"))</f>
        <v>Участник</v>
      </c>
    </row>
    <row r="243" spans="1:23" x14ac:dyDescent="0.35">
      <c r="A243" s="28">
        <v>236</v>
      </c>
      <c r="B243" s="37" t="s">
        <v>32</v>
      </c>
      <c r="C243" s="45" t="s">
        <v>468</v>
      </c>
      <c r="D243" s="45" t="s">
        <v>28</v>
      </c>
      <c r="E243" s="45" t="s">
        <v>41</v>
      </c>
      <c r="F243" s="31" t="str">
        <f t="shared" si="10"/>
        <v>Г</v>
      </c>
      <c r="G243" s="31" t="str">
        <f t="shared" si="11"/>
        <v>А</v>
      </c>
      <c r="H243" s="31" t="str">
        <f t="shared" si="12"/>
        <v>М</v>
      </c>
      <c r="I243" s="37">
        <v>761301</v>
      </c>
      <c r="J243" s="47">
        <v>9</v>
      </c>
      <c r="K243" s="37" t="s">
        <v>340</v>
      </c>
      <c r="L243" s="37" t="s">
        <v>17</v>
      </c>
      <c r="M243" s="37">
        <v>19</v>
      </c>
      <c r="N243" s="37"/>
      <c r="O243" s="37"/>
      <c r="P243" s="37"/>
      <c r="Q243" s="37"/>
      <c r="R243" s="37"/>
      <c r="S243" s="37"/>
      <c r="T243" s="38">
        <f>SUM(M243:S243)</f>
        <v>19</v>
      </c>
      <c r="U243" s="52">
        <v>100</v>
      </c>
      <c r="V243" s="49">
        <f>T243/U243</f>
        <v>0.19</v>
      </c>
      <c r="W243" s="41" t="str">
        <f>IF(T243&gt;75%*U243,"Победитель",IF(T243&gt;50%*U243,"Призёр","Участник"))</f>
        <v>Участник</v>
      </c>
    </row>
    <row r="244" spans="1:23" x14ac:dyDescent="0.35">
      <c r="A244" s="28">
        <v>237</v>
      </c>
      <c r="B244" s="57" t="s">
        <v>33</v>
      </c>
      <c r="C244" s="58" t="s">
        <v>477</v>
      </c>
      <c r="D244" s="58" t="s">
        <v>478</v>
      </c>
      <c r="E244" s="58" t="s">
        <v>65</v>
      </c>
      <c r="F244" s="31" t="str">
        <f t="shared" si="10"/>
        <v>М</v>
      </c>
      <c r="G244" s="31" t="str">
        <f t="shared" si="11"/>
        <v>И</v>
      </c>
      <c r="H244" s="31" t="str">
        <f t="shared" si="12"/>
        <v>С</v>
      </c>
      <c r="I244" s="37">
        <v>761301</v>
      </c>
      <c r="J244" s="59">
        <v>9</v>
      </c>
      <c r="K244" s="57" t="s">
        <v>479</v>
      </c>
      <c r="L244" s="48" t="s">
        <v>17</v>
      </c>
      <c r="M244" s="37">
        <v>13</v>
      </c>
      <c r="N244" s="37">
        <v>6</v>
      </c>
      <c r="O244" s="37"/>
      <c r="P244" s="37"/>
      <c r="Q244" s="37"/>
      <c r="R244" s="37"/>
      <c r="S244" s="37"/>
      <c r="T244" s="38">
        <f>SUM(M244:S244)</f>
        <v>19</v>
      </c>
      <c r="U244" s="52">
        <v>100</v>
      </c>
      <c r="V244" s="49">
        <f>T244/U244</f>
        <v>0.19</v>
      </c>
      <c r="W244" s="41" t="str">
        <f>IF(T244&gt;75%*U244,"Победитель",IF(T244&gt;50%*U244,"Призёр","Участник"))</f>
        <v>Участник</v>
      </c>
    </row>
    <row r="245" spans="1:23" x14ac:dyDescent="0.35">
      <c r="A245" s="28">
        <v>238</v>
      </c>
      <c r="B245" s="74" t="s">
        <v>32</v>
      </c>
      <c r="C245" s="45" t="s">
        <v>257</v>
      </c>
      <c r="D245" s="45" t="s">
        <v>30</v>
      </c>
      <c r="E245" s="45" t="s">
        <v>258</v>
      </c>
      <c r="F245" s="31" t="str">
        <f t="shared" si="10"/>
        <v>С</v>
      </c>
      <c r="G245" s="31" t="str">
        <f t="shared" si="11"/>
        <v>Д</v>
      </c>
      <c r="H245" s="31" t="str">
        <f t="shared" si="12"/>
        <v>И</v>
      </c>
      <c r="I245" s="74">
        <v>764203</v>
      </c>
      <c r="J245" s="77">
        <v>9</v>
      </c>
      <c r="K245" s="74" t="s">
        <v>287</v>
      </c>
      <c r="L245" s="37" t="s">
        <v>17</v>
      </c>
      <c r="M245" s="74">
        <v>19</v>
      </c>
      <c r="N245" s="74"/>
      <c r="O245" s="37"/>
      <c r="P245" s="37"/>
      <c r="Q245" s="37"/>
      <c r="R245" s="37"/>
      <c r="S245" s="37"/>
      <c r="T245" s="38">
        <f>SUM(M245:S245)</f>
        <v>19</v>
      </c>
      <c r="U245" s="52">
        <v>100</v>
      </c>
      <c r="V245" s="49">
        <f>T245/U245</f>
        <v>0.19</v>
      </c>
      <c r="W245" s="41" t="str">
        <f>IF(T245&gt;75%*U245,"Победитель",IF(T245&gt;50%*U245,"Призёр","Участник"))</f>
        <v>Участник</v>
      </c>
    </row>
    <row r="246" spans="1:23" x14ac:dyDescent="0.35">
      <c r="A246" s="28">
        <v>239</v>
      </c>
      <c r="B246" s="37" t="s">
        <v>32</v>
      </c>
      <c r="C246" s="45" t="s">
        <v>469</v>
      </c>
      <c r="D246" s="45" t="s">
        <v>249</v>
      </c>
      <c r="E246" s="45" t="s">
        <v>73</v>
      </c>
      <c r="F246" s="31" t="str">
        <f t="shared" si="10"/>
        <v>Д</v>
      </c>
      <c r="G246" s="31" t="str">
        <f t="shared" si="11"/>
        <v>А</v>
      </c>
      <c r="H246" s="31" t="str">
        <f t="shared" si="12"/>
        <v>А</v>
      </c>
      <c r="I246" s="37">
        <v>761301</v>
      </c>
      <c r="J246" s="47">
        <v>9</v>
      </c>
      <c r="K246" s="37" t="s">
        <v>342</v>
      </c>
      <c r="L246" s="48" t="s">
        <v>17</v>
      </c>
      <c r="M246" s="37">
        <v>10</v>
      </c>
      <c r="N246" s="37">
        <v>8</v>
      </c>
      <c r="O246" s="37"/>
      <c r="P246" s="37"/>
      <c r="Q246" s="37"/>
      <c r="R246" s="37"/>
      <c r="S246" s="37"/>
      <c r="T246" s="38">
        <f>SUM(M246:S246)</f>
        <v>18</v>
      </c>
      <c r="U246" s="52">
        <v>100</v>
      </c>
      <c r="V246" s="49">
        <f>T246/U246</f>
        <v>0.18</v>
      </c>
      <c r="W246" s="41" t="str">
        <f>IF(T246&gt;75%*U246,"Победитель",IF(T246&gt;50%*U246,"Призёр","Участник"))</f>
        <v>Участник</v>
      </c>
    </row>
    <row r="247" spans="1:23" x14ac:dyDescent="0.35">
      <c r="A247" s="28">
        <v>240</v>
      </c>
      <c r="B247" s="74" t="s">
        <v>33</v>
      </c>
      <c r="C247" s="45" t="s">
        <v>255</v>
      </c>
      <c r="D247" s="45" t="s">
        <v>75</v>
      </c>
      <c r="E247" s="45" t="s">
        <v>256</v>
      </c>
      <c r="F247" s="31" t="str">
        <f t="shared" si="10"/>
        <v>П</v>
      </c>
      <c r="G247" s="31" t="str">
        <f t="shared" si="11"/>
        <v>М</v>
      </c>
      <c r="H247" s="31" t="str">
        <f t="shared" si="12"/>
        <v>М</v>
      </c>
      <c r="I247" s="74">
        <v>764203</v>
      </c>
      <c r="J247" s="77">
        <v>9</v>
      </c>
      <c r="K247" s="74" t="s">
        <v>286</v>
      </c>
      <c r="L247" s="37" t="s">
        <v>17</v>
      </c>
      <c r="M247" s="74">
        <v>18</v>
      </c>
      <c r="N247" s="74"/>
      <c r="O247" s="37"/>
      <c r="P247" s="37"/>
      <c r="Q247" s="37"/>
      <c r="R247" s="37"/>
      <c r="S247" s="37"/>
      <c r="T247" s="38">
        <f>SUM(M247:S247)</f>
        <v>18</v>
      </c>
      <c r="U247" s="52">
        <v>100</v>
      </c>
      <c r="V247" s="49">
        <f>T247/U247</f>
        <v>0.18</v>
      </c>
      <c r="W247" s="41" t="str">
        <f>IF(T247&gt;75%*U247,"Победитель",IF(T247&gt;50%*U247,"Призёр","Участник"))</f>
        <v>Участник</v>
      </c>
    </row>
    <row r="248" spans="1:23" x14ac:dyDescent="0.35">
      <c r="A248" s="28">
        <v>241</v>
      </c>
      <c r="B248" s="74" t="s">
        <v>33</v>
      </c>
      <c r="C248" s="45" t="s">
        <v>194</v>
      </c>
      <c r="D248" s="45" t="s">
        <v>195</v>
      </c>
      <c r="E248" s="45" t="s">
        <v>65</v>
      </c>
      <c r="F248" s="31" t="str">
        <f t="shared" si="10"/>
        <v>А</v>
      </c>
      <c r="G248" s="31" t="str">
        <f t="shared" si="11"/>
        <v>Т</v>
      </c>
      <c r="H248" s="31" t="str">
        <f t="shared" si="12"/>
        <v>С</v>
      </c>
      <c r="I248" s="74">
        <v>764203</v>
      </c>
      <c r="J248" s="77">
        <v>9</v>
      </c>
      <c r="K248" s="74" t="s">
        <v>229</v>
      </c>
      <c r="L248" s="37" t="s">
        <v>17</v>
      </c>
      <c r="M248" s="74">
        <v>9</v>
      </c>
      <c r="N248" s="74">
        <v>8</v>
      </c>
      <c r="O248" s="37"/>
      <c r="P248" s="37"/>
      <c r="Q248" s="37"/>
      <c r="R248" s="37"/>
      <c r="S248" s="37"/>
      <c r="T248" s="38">
        <f>SUM(M248:S248)</f>
        <v>17</v>
      </c>
      <c r="U248" s="52">
        <v>100</v>
      </c>
      <c r="V248" s="49">
        <f>T248/U248</f>
        <v>0.17</v>
      </c>
      <c r="W248" s="41" t="str">
        <f>IF(T248&gt;75%*U248,"Победитель",IF(T248&gt;50%*U248,"Призёр","Участник"))</f>
        <v>Участник</v>
      </c>
    </row>
    <row r="249" spans="1:23" x14ac:dyDescent="0.35">
      <c r="A249" s="28">
        <v>242</v>
      </c>
      <c r="B249" s="74" t="s">
        <v>32</v>
      </c>
      <c r="C249" s="45" t="s">
        <v>205</v>
      </c>
      <c r="D249" s="45" t="s">
        <v>206</v>
      </c>
      <c r="E249" s="45" t="s">
        <v>207</v>
      </c>
      <c r="F249" s="31" t="str">
        <f t="shared" si="10"/>
        <v>Д</v>
      </c>
      <c r="G249" s="31" t="str">
        <f t="shared" si="11"/>
        <v>Е</v>
      </c>
      <c r="H249" s="31" t="str">
        <f t="shared" si="12"/>
        <v>Ф</v>
      </c>
      <c r="I249" s="74">
        <v>764203</v>
      </c>
      <c r="J249" s="77">
        <v>9</v>
      </c>
      <c r="K249" s="74" t="s">
        <v>236</v>
      </c>
      <c r="L249" s="37" t="s">
        <v>17</v>
      </c>
      <c r="M249" s="74">
        <v>13</v>
      </c>
      <c r="N249" s="74">
        <v>4</v>
      </c>
      <c r="O249" s="37"/>
      <c r="P249" s="37"/>
      <c r="Q249" s="37"/>
      <c r="R249" s="37"/>
      <c r="S249" s="37"/>
      <c r="T249" s="38">
        <f>SUM(M249:S249)</f>
        <v>17</v>
      </c>
      <c r="U249" s="52">
        <v>100</v>
      </c>
      <c r="V249" s="49">
        <f>T249/U249</f>
        <v>0.17</v>
      </c>
      <c r="W249" s="41" t="str">
        <f>IF(T249&gt;75%*U249,"Победитель",IF(T249&gt;50%*U249,"Призёр","Участник"))</f>
        <v>Участник</v>
      </c>
    </row>
    <row r="250" spans="1:23" x14ac:dyDescent="0.35">
      <c r="A250" s="28">
        <v>243</v>
      </c>
      <c r="B250" s="37" t="s">
        <v>32</v>
      </c>
      <c r="C250" s="45" t="s">
        <v>471</v>
      </c>
      <c r="D250" s="45" t="s">
        <v>28</v>
      </c>
      <c r="E250" s="45" t="s">
        <v>60</v>
      </c>
      <c r="F250" s="31" t="str">
        <f t="shared" si="10"/>
        <v>З</v>
      </c>
      <c r="G250" s="31" t="str">
        <f t="shared" si="11"/>
        <v>А</v>
      </c>
      <c r="H250" s="31" t="str">
        <f t="shared" si="12"/>
        <v>Н</v>
      </c>
      <c r="I250" s="37">
        <v>761301</v>
      </c>
      <c r="J250" s="50">
        <v>9</v>
      </c>
      <c r="K250" s="51" t="s">
        <v>472</v>
      </c>
      <c r="L250" s="48" t="s">
        <v>17</v>
      </c>
      <c r="M250" s="48">
        <v>14</v>
      </c>
      <c r="N250" s="48">
        <v>3</v>
      </c>
      <c r="O250" s="48"/>
      <c r="P250" s="48"/>
      <c r="Q250" s="48"/>
      <c r="R250" s="48"/>
      <c r="S250" s="37"/>
      <c r="T250" s="38">
        <f>SUM(M250:S250)</f>
        <v>17</v>
      </c>
      <c r="U250" s="52">
        <v>100</v>
      </c>
      <c r="V250" s="49">
        <f>T250/U250</f>
        <v>0.17</v>
      </c>
      <c r="W250" s="41" t="str">
        <f>IF(T250&gt;75%*U250,"Победитель",IF(T250&gt;50%*U250,"Призёр","Участник"))</f>
        <v>Участник</v>
      </c>
    </row>
    <row r="251" spans="1:23" x14ac:dyDescent="0.35">
      <c r="A251" s="28">
        <v>244</v>
      </c>
      <c r="B251" s="74" t="s">
        <v>32</v>
      </c>
      <c r="C251" s="45" t="s">
        <v>24</v>
      </c>
      <c r="D251" s="45" t="s">
        <v>28</v>
      </c>
      <c r="E251" s="45" t="s">
        <v>29</v>
      </c>
      <c r="F251" s="31" t="str">
        <f t="shared" si="10"/>
        <v>К</v>
      </c>
      <c r="G251" s="31" t="str">
        <f t="shared" si="11"/>
        <v>А</v>
      </c>
      <c r="H251" s="31" t="str">
        <f t="shared" si="12"/>
        <v>В</v>
      </c>
      <c r="I251" s="74">
        <v>764203</v>
      </c>
      <c r="J251" s="77">
        <v>9</v>
      </c>
      <c r="K251" s="74" t="s">
        <v>297</v>
      </c>
      <c r="L251" s="37" t="s">
        <v>17</v>
      </c>
      <c r="M251" s="74">
        <v>15</v>
      </c>
      <c r="N251" s="74">
        <v>2</v>
      </c>
      <c r="O251" s="37"/>
      <c r="P251" s="37"/>
      <c r="Q251" s="37"/>
      <c r="R251" s="37"/>
      <c r="S251" s="37"/>
      <c r="T251" s="38">
        <f>SUM(M251:S251)</f>
        <v>17</v>
      </c>
      <c r="U251" s="52">
        <v>100</v>
      </c>
      <c r="V251" s="49">
        <f>T251/U251</f>
        <v>0.17</v>
      </c>
      <c r="W251" s="41" t="str">
        <f>IF(T251&gt;75%*U251,"Победитель",IF(T251&gt;50%*U251,"Призёр","Участник"))</f>
        <v>Участник</v>
      </c>
    </row>
    <row r="252" spans="1:23" x14ac:dyDescent="0.35">
      <c r="A252" s="28">
        <v>245</v>
      </c>
      <c r="B252" s="37" t="s">
        <v>33</v>
      </c>
      <c r="C252" s="45" t="s">
        <v>487</v>
      </c>
      <c r="D252" s="45" t="s">
        <v>42</v>
      </c>
      <c r="E252" s="45" t="s">
        <v>151</v>
      </c>
      <c r="F252" s="31" t="str">
        <f t="shared" si="10"/>
        <v>Ч</v>
      </c>
      <c r="G252" s="31" t="str">
        <f t="shared" si="11"/>
        <v>В</v>
      </c>
      <c r="H252" s="31" t="str">
        <f t="shared" si="12"/>
        <v>А</v>
      </c>
      <c r="I252" s="37">
        <v>761301</v>
      </c>
      <c r="J252" s="47">
        <v>9</v>
      </c>
      <c r="K252" s="37" t="s">
        <v>488</v>
      </c>
      <c r="L252" s="37" t="s">
        <v>17</v>
      </c>
      <c r="M252" s="37">
        <v>12</v>
      </c>
      <c r="N252" s="37">
        <v>5</v>
      </c>
      <c r="O252" s="37"/>
      <c r="P252" s="37"/>
      <c r="Q252" s="37"/>
      <c r="R252" s="37"/>
      <c r="S252" s="37"/>
      <c r="T252" s="38">
        <f>SUM(M252:S252)</f>
        <v>17</v>
      </c>
      <c r="U252" s="52">
        <v>100</v>
      </c>
      <c r="V252" s="49">
        <f>T252/U252</f>
        <v>0.17</v>
      </c>
      <c r="W252" s="41" t="str">
        <f>IF(T252&gt;75%*U252,"Победитель",IF(T252&gt;50%*U252,"Призёр","Участник"))</f>
        <v>Участник</v>
      </c>
    </row>
    <row r="253" spans="1:23" x14ac:dyDescent="0.35">
      <c r="A253" s="28">
        <v>246</v>
      </c>
      <c r="B253" s="74" t="s">
        <v>33</v>
      </c>
      <c r="C253" s="45" t="s">
        <v>201</v>
      </c>
      <c r="D253" s="45" t="s">
        <v>202</v>
      </c>
      <c r="E253" s="45" t="s">
        <v>50</v>
      </c>
      <c r="F253" s="31" t="str">
        <f t="shared" si="10"/>
        <v>Г</v>
      </c>
      <c r="G253" s="31" t="str">
        <f t="shared" si="11"/>
        <v>С</v>
      </c>
      <c r="H253" s="31" t="str">
        <f t="shared" si="12"/>
        <v>Д</v>
      </c>
      <c r="I253" s="74">
        <v>764203</v>
      </c>
      <c r="J253" s="77">
        <v>9</v>
      </c>
      <c r="K253" s="74" t="s">
        <v>234</v>
      </c>
      <c r="L253" s="37" t="s">
        <v>17</v>
      </c>
      <c r="M253" s="74">
        <v>13</v>
      </c>
      <c r="N253" s="74">
        <v>3</v>
      </c>
      <c r="O253" s="37"/>
      <c r="P253" s="37"/>
      <c r="Q253" s="37"/>
      <c r="R253" s="37"/>
      <c r="S253" s="37"/>
      <c r="T253" s="38">
        <f>SUM(M253:S253)</f>
        <v>16</v>
      </c>
      <c r="U253" s="52">
        <v>100</v>
      </c>
      <c r="V253" s="49">
        <f>T253/U253</f>
        <v>0.16</v>
      </c>
      <c r="W253" s="41" t="str">
        <f>IF(T253&gt;75%*U253,"Победитель",IF(T253&gt;50%*U253,"Призёр","Участник"))</f>
        <v>Участник</v>
      </c>
    </row>
    <row r="254" spans="1:23" x14ac:dyDescent="0.35">
      <c r="A254" s="28">
        <v>247</v>
      </c>
      <c r="B254" s="37" t="s">
        <v>33</v>
      </c>
      <c r="C254" s="45" t="s">
        <v>338</v>
      </c>
      <c r="D254" s="45" t="s">
        <v>152</v>
      </c>
      <c r="E254" s="45" t="s">
        <v>169</v>
      </c>
      <c r="F254" s="31" t="str">
        <f t="shared" si="10"/>
        <v>Н</v>
      </c>
      <c r="G254" s="31" t="str">
        <f t="shared" si="11"/>
        <v>Д</v>
      </c>
      <c r="H254" s="31" t="str">
        <f t="shared" si="12"/>
        <v>М</v>
      </c>
      <c r="I254" s="37">
        <v>763121</v>
      </c>
      <c r="J254" s="47">
        <v>9</v>
      </c>
      <c r="K254" s="37" t="s">
        <v>451</v>
      </c>
      <c r="L254" s="37" t="s">
        <v>17</v>
      </c>
      <c r="M254" s="37">
        <v>12</v>
      </c>
      <c r="N254" s="37">
        <v>4</v>
      </c>
      <c r="O254" s="37"/>
      <c r="P254" s="37"/>
      <c r="Q254" s="37"/>
      <c r="R254" s="37"/>
      <c r="S254" s="37"/>
      <c r="T254" s="38">
        <f>SUM(M254:S254)</f>
        <v>16</v>
      </c>
      <c r="U254" s="52">
        <v>100</v>
      </c>
      <c r="V254" s="49">
        <f>T254/U254</f>
        <v>0.16</v>
      </c>
      <c r="W254" s="41" t="str">
        <f>IF(T254&gt;75%*U254,"Победитель",IF(T254&gt;50%*U254,"Призёр","Участник"))</f>
        <v>Участник</v>
      </c>
    </row>
    <row r="255" spans="1:23" x14ac:dyDescent="0.35">
      <c r="A255" s="28">
        <v>248</v>
      </c>
      <c r="B255" s="74" t="s">
        <v>33</v>
      </c>
      <c r="C255" s="45" t="s">
        <v>273</v>
      </c>
      <c r="D255" s="45" t="s">
        <v>219</v>
      </c>
      <c r="E255" s="45" t="s">
        <v>83</v>
      </c>
      <c r="F255" s="31" t="str">
        <f t="shared" si="10"/>
        <v>В</v>
      </c>
      <c r="G255" s="31" t="str">
        <f t="shared" si="11"/>
        <v>К</v>
      </c>
      <c r="H255" s="31" t="str">
        <f t="shared" si="12"/>
        <v>И</v>
      </c>
      <c r="I255" s="74">
        <v>764203</v>
      </c>
      <c r="J255" s="77">
        <v>9</v>
      </c>
      <c r="K255" s="74" t="s">
        <v>296</v>
      </c>
      <c r="L255" s="37" t="s">
        <v>17</v>
      </c>
      <c r="M255" s="74">
        <v>15</v>
      </c>
      <c r="N255" s="74"/>
      <c r="O255" s="37"/>
      <c r="P255" s="37"/>
      <c r="Q255" s="37"/>
      <c r="R255" s="37"/>
      <c r="S255" s="37"/>
      <c r="T255" s="38">
        <f>SUM(M255:S255)</f>
        <v>15</v>
      </c>
      <c r="U255" s="52">
        <v>100</v>
      </c>
      <c r="V255" s="49">
        <f>T255/U255</f>
        <v>0.15</v>
      </c>
      <c r="W255" s="41" t="str">
        <f>IF(T255&gt;75%*U255,"Победитель",IF(T255&gt;50%*U255,"Призёр","Участник"))</f>
        <v>Участник</v>
      </c>
    </row>
    <row r="256" spans="1:23" x14ac:dyDescent="0.35">
      <c r="A256" s="28">
        <v>249</v>
      </c>
      <c r="B256" s="74" t="s">
        <v>32</v>
      </c>
      <c r="C256" s="45" t="s">
        <v>210</v>
      </c>
      <c r="D256" s="45" t="s">
        <v>211</v>
      </c>
      <c r="E256" s="45" t="s">
        <v>212</v>
      </c>
      <c r="F256" s="31" t="str">
        <f t="shared" si="10"/>
        <v>М</v>
      </c>
      <c r="G256" s="31" t="str">
        <f t="shared" si="11"/>
        <v>М</v>
      </c>
      <c r="H256" s="31" t="str">
        <f t="shared" si="12"/>
        <v>Д</v>
      </c>
      <c r="I256" s="74">
        <v>764203</v>
      </c>
      <c r="J256" s="77">
        <v>9</v>
      </c>
      <c r="K256" s="74" t="s">
        <v>239</v>
      </c>
      <c r="L256" s="37" t="s">
        <v>17</v>
      </c>
      <c r="M256" s="74">
        <v>13</v>
      </c>
      <c r="N256" s="74">
        <v>1</v>
      </c>
      <c r="O256" s="37"/>
      <c r="P256" s="37"/>
      <c r="Q256" s="37"/>
      <c r="R256" s="37"/>
      <c r="S256" s="37"/>
      <c r="T256" s="38">
        <f>SUM(M256:S256)</f>
        <v>14</v>
      </c>
      <c r="U256" s="52">
        <v>100</v>
      </c>
      <c r="V256" s="49">
        <f>T256/U256</f>
        <v>0.14000000000000001</v>
      </c>
      <c r="W256" s="41" t="str">
        <f>IF(T256&gt;75%*U256,"Победитель",IF(T256&gt;50%*U256,"Призёр","Участник"))</f>
        <v>Участник</v>
      </c>
    </row>
    <row r="257" spans="1:23" x14ac:dyDescent="0.35">
      <c r="A257" s="28">
        <v>250</v>
      </c>
      <c r="B257" s="37" t="s">
        <v>32</v>
      </c>
      <c r="C257" s="45" t="s">
        <v>473</v>
      </c>
      <c r="D257" s="45" t="s">
        <v>474</v>
      </c>
      <c r="E257" s="45" t="s">
        <v>475</v>
      </c>
      <c r="F257" s="31" t="str">
        <f t="shared" si="10"/>
        <v>М</v>
      </c>
      <c r="G257" s="31" t="str">
        <f t="shared" si="11"/>
        <v>В</v>
      </c>
      <c r="H257" s="31" t="str">
        <f t="shared" si="12"/>
        <v>В</v>
      </c>
      <c r="I257" s="37">
        <v>761301</v>
      </c>
      <c r="J257" s="50">
        <v>9</v>
      </c>
      <c r="K257" s="51" t="s">
        <v>476</v>
      </c>
      <c r="L257" s="48" t="s">
        <v>17</v>
      </c>
      <c r="M257" s="48">
        <v>14</v>
      </c>
      <c r="N257" s="48"/>
      <c r="O257" s="48"/>
      <c r="P257" s="48"/>
      <c r="Q257" s="48"/>
      <c r="R257" s="48"/>
      <c r="S257" s="37"/>
      <c r="T257" s="38">
        <f>SUM(M257:S257)</f>
        <v>14</v>
      </c>
      <c r="U257" s="52">
        <v>100</v>
      </c>
      <c r="V257" s="49">
        <f>T257/U257</f>
        <v>0.14000000000000001</v>
      </c>
      <c r="W257" s="41" t="str">
        <f>IF(T257&gt;75%*U257,"Победитель",IF(T257&gt;50%*U257,"Призёр","Участник"))</f>
        <v>Участник</v>
      </c>
    </row>
    <row r="258" spans="1:23" x14ac:dyDescent="0.35">
      <c r="A258" s="28">
        <v>251</v>
      </c>
      <c r="B258" s="52" t="s">
        <v>33</v>
      </c>
      <c r="C258" s="53" t="s">
        <v>338</v>
      </c>
      <c r="D258" s="53" t="s">
        <v>339</v>
      </c>
      <c r="E258" s="53" t="s">
        <v>358</v>
      </c>
      <c r="F258" s="31" t="str">
        <f t="shared" si="10"/>
        <v>Н</v>
      </c>
      <c r="G258" s="31" t="str">
        <f t="shared" si="11"/>
        <v>М</v>
      </c>
      <c r="H258" s="31" t="str">
        <f t="shared" si="12"/>
        <v>Е</v>
      </c>
      <c r="I258" s="52">
        <v>760189</v>
      </c>
      <c r="J258" s="54">
        <v>9</v>
      </c>
      <c r="K258" s="52" t="s">
        <v>340</v>
      </c>
      <c r="L258" s="52" t="s">
        <v>17</v>
      </c>
      <c r="M258" s="52">
        <v>2</v>
      </c>
      <c r="N258" s="52">
        <v>0</v>
      </c>
      <c r="O258" s="52">
        <v>1</v>
      </c>
      <c r="P258" s="52">
        <v>0</v>
      </c>
      <c r="Q258" s="52">
        <v>8</v>
      </c>
      <c r="R258" s="52">
        <v>3</v>
      </c>
      <c r="S258" s="52"/>
      <c r="T258" s="38">
        <f>SUM(M258:S258)</f>
        <v>14</v>
      </c>
      <c r="U258" s="52">
        <v>100</v>
      </c>
      <c r="V258" s="55">
        <f>T258/U258</f>
        <v>0.14000000000000001</v>
      </c>
      <c r="W258" s="41" t="str">
        <f>IF(T258&gt;0.75*U258, "Победитель", IF(T258&gt;0.5*U258, "Призёр", "Участник"))</f>
        <v>Участник</v>
      </c>
    </row>
    <row r="259" spans="1:23" x14ac:dyDescent="0.35">
      <c r="A259" s="28">
        <v>252</v>
      </c>
      <c r="B259" s="74" t="s">
        <v>32</v>
      </c>
      <c r="C259" s="45" t="s">
        <v>200</v>
      </c>
      <c r="D259" s="45" t="s">
        <v>61</v>
      </c>
      <c r="E259" s="45" t="s">
        <v>106</v>
      </c>
      <c r="F259" s="31" t="str">
        <f t="shared" si="10"/>
        <v>Г</v>
      </c>
      <c r="G259" s="31" t="str">
        <f t="shared" si="11"/>
        <v>В</v>
      </c>
      <c r="H259" s="31" t="str">
        <f t="shared" si="12"/>
        <v>А</v>
      </c>
      <c r="I259" s="74">
        <v>764203</v>
      </c>
      <c r="J259" s="77">
        <v>9</v>
      </c>
      <c r="K259" s="74" t="s">
        <v>233</v>
      </c>
      <c r="L259" s="37" t="s">
        <v>17</v>
      </c>
      <c r="M259" s="74">
        <v>12</v>
      </c>
      <c r="N259" s="74">
        <v>1</v>
      </c>
      <c r="O259" s="37"/>
      <c r="P259" s="37"/>
      <c r="Q259" s="37"/>
      <c r="R259" s="37"/>
      <c r="S259" s="37"/>
      <c r="T259" s="38">
        <f>SUM(M259:S259)</f>
        <v>13</v>
      </c>
      <c r="U259" s="52">
        <v>100</v>
      </c>
      <c r="V259" s="49">
        <f>T259/U259</f>
        <v>0.13</v>
      </c>
      <c r="W259" s="41" t="str">
        <f>IF(T259&gt;75%*U259,"Победитель",IF(T259&gt;50%*U259,"Призёр","Участник"))</f>
        <v>Участник</v>
      </c>
    </row>
    <row r="260" spans="1:23" x14ac:dyDescent="0.35">
      <c r="A260" s="28">
        <v>253</v>
      </c>
      <c r="B260" s="74" t="s">
        <v>33</v>
      </c>
      <c r="C260" s="45" t="s">
        <v>203</v>
      </c>
      <c r="D260" s="45" t="s">
        <v>48</v>
      </c>
      <c r="E260" s="45" t="s">
        <v>204</v>
      </c>
      <c r="F260" s="31" t="str">
        <f t="shared" si="10"/>
        <v>Г</v>
      </c>
      <c r="G260" s="31" t="str">
        <f t="shared" si="11"/>
        <v>Л</v>
      </c>
      <c r="H260" s="31" t="str">
        <f t="shared" si="12"/>
        <v>Л</v>
      </c>
      <c r="I260" s="74">
        <v>764203</v>
      </c>
      <c r="J260" s="77">
        <v>9</v>
      </c>
      <c r="K260" s="74" t="s">
        <v>235</v>
      </c>
      <c r="L260" s="37" t="s">
        <v>17</v>
      </c>
      <c r="M260" s="74">
        <v>9</v>
      </c>
      <c r="N260" s="74">
        <v>4</v>
      </c>
      <c r="O260" s="37"/>
      <c r="P260" s="37"/>
      <c r="Q260" s="37"/>
      <c r="R260" s="37"/>
      <c r="S260" s="37"/>
      <c r="T260" s="38">
        <f>SUM(M260:S260)</f>
        <v>13</v>
      </c>
      <c r="U260" s="52">
        <v>100</v>
      </c>
      <c r="V260" s="49">
        <f>T260/U260</f>
        <v>0.13</v>
      </c>
      <c r="W260" s="41" t="str">
        <f>IF(T260&gt;75%*U260,"Победитель",IF(T260&gt;50%*U260,"Призёр","Участник"))</f>
        <v>Участник</v>
      </c>
    </row>
    <row r="261" spans="1:23" x14ac:dyDescent="0.35">
      <c r="A261" s="28">
        <v>254</v>
      </c>
      <c r="B261" s="37" t="s">
        <v>33</v>
      </c>
      <c r="C261" s="45" t="s">
        <v>470</v>
      </c>
      <c r="D261" s="45" t="s">
        <v>268</v>
      </c>
      <c r="E261" s="45" t="s">
        <v>256</v>
      </c>
      <c r="F261" s="31" t="str">
        <f t="shared" si="10"/>
        <v>Д</v>
      </c>
      <c r="G261" s="31" t="str">
        <f t="shared" si="11"/>
        <v>А</v>
      </c>
      <c r="H261" s="31" t="str">
        <f t="shared" si="12"/>
        <v>М</v>
      </c>
      <c r="I261" s="37">
        <v>761301</v>
      </c>
      <c r="J261" s="50">
        <v>9</v>
      </c>
      <c r="K261" s="51" t="s">
        <v>346</v>
      </c>
      <c r="L261" s="48" t="s">
        <v>17</v>
      </c>
      <c r="M261" s="48">
        <v>12</v>
      </c>
      <c r="N261" s="48">
        <v>1</v>
      </c>
      <c r="O261" s="48"/>
      <c r="P261" s="48"/>
      <c r="Q261" s="48"/>
      <c r="R261" s="48"/>
      <c r="S261" s="37"/>
      <c r="T261" s="38">
        <f>SUM(M261:S261)</f>
        <v>13</v>
      </c>
      <c r="U261" s="52">
        <v>100</v>
      </c>
      <c r="V261" s="49">
        <f>T261/U261</f>
        <v>0.13</v>
      </c>
      <c r="W261" s="41" t="str">
        <f>IF(T261&gt;75%*U261,"Победитель",IF(T261&gt;50%*U261,"Призёр","Участник"))</f>
        <v>Участник</v>
      </c>
    </row>
    <row r="262" spans="1:23" x14ac:dyDescent="0.35">
      <c r="A262" s="28">
        <v>255</v>
      </c>
      <c r="B262" s="67" t="s">
        <v>33</v>
      </c>
      <c r="C262" s="68" t="s">
        <v>386</v>
      </c>
      <c r="D262" s="68" t="s">
        <v>75</v>
      </c>
      <c r="E262" s="68" t="s">
        <v>65</v>
      </c>
      <c r="F262" s="31" t="str">
        <f t="shared" si="10"/>
        <v>К</v>
      </c>
      <c r="G262" s="31" t="str">
        <f t="shared" si="11"/>
        <v>М</v>
      </c>
      <c r="H262" s="31" t="str">
        <f t="shared" si="12"/>
        <v>С</v>
      </c>
      <c r="I262" s="67">
        <v>764206</v>
      </c>
      <c r="J262" s="69">
        <v>9</v>
      </c>
      <c r="K262" s="67" t="s">
        <v>387</v>
      </c>
      <c r="L262" s="73" t="s">
        <v>17</v>
      </c>
      <c r="M262" s="73">
        <v>13</v>
      </c>
      <c r="N262" s="73"/>
      <c r="O262" s="73"/>
      <c r="P262" s="73"/>
      <c r="Q262" s="73"/>
      <c r="R262" s="73"/>
      <c r="S262" s="73"/>
      <c r="T262" s="38">
        <f>SUM(M262:S262)</f>
        <v>13</v>
      </c>
      <c r="U262" s="52">
        <v>100</v>
      </c>
      <c r="V262" s="70">
        <f>T262/U262</f>
        <v>0.13</v>
      </c>
      <c r="W262" s="41" t="str">
        <f>IF(T262&gt;0.75*U262,"Победитель",IF(T262&gt;0.5*U262,"Призёр","Участник"))</f>
        <v>Участник</v>
      </c>
    </row>
    <row r="263" spans="1:23" x14ac:dyDescent="0.35">
      <c r="A263" s="28">
        <v>256</v>
      </c>
      <c r="B263" s="37" t="s">
        <v>33</v>
      </c>
      <c r="C263" s="45" t="s">
        <v>484</v>
      </c>
      <c r="D263" s="45" t="s">
        <v>485</v>
      </c>
      <c r="E263" s="45" t="s">
        <v>65</v>
      </c>
      <c r="F263" s="31" t="str">
        <f t="shared" si="10"/>
        <v>С</v>
      </c>
      <c r="G263" s="31" t="str">
        <f t="shared" si="11"/>
        <v>Д</v>
      </c>
      <c r="H263" s="31" t="str">
        <f t="shared" si="12"/>
        <v>С</v>
      </c>
      <c r="I263" s="37">
        <v>761301</v>
      </c>
      <c r="J263" s="47">
        <v>9</v>
      </c>
      <c r="K263" s="37" t="s">
        <v>486</v>
      </c>
      <c r="L263" s="37" t="s">
        <v>17</v>
      </c>
      <c r="M263" s="37">
        <v>10</v>
      </c>
      <c r="N263" s="37">
        <v>3</v>
      </c>
      <c r="O263" s="37"/>
      <c r="P263" s="37"/>
      <c r="Q263" s="37"/>
      <c r="R263" s="37"/>
      <c r="S263" s="37"/>
      <c r="T263" s="38">
        <f>SUM(M263:S263)</f>
        <v>13</v>
      </c>
      <c r="U263" s="52">
        <v>100</v>
      </c>
      <c r="V263" s="49">
        <f>T263/U263</f>
        <v>0.13</v>
      </c>
      <c r="W263" s="41" t="str">
        <f>IF(T263&gt;75%*U263,"Победитель",IF(T263&gt;50%*U263,"Призёр","Участник"))</f>
        <v>Участник</v>
      </c>
    </row>
    <row r="264" spans="1:23" x14ac:dyDescent="0.35">
      <c r="A264" s="28">
        <v>257</v>
      </c>
      <c r="B264" s="74" t="s">
        <v>32</v>
      </c>
      <c r="C264" s="45" t="s">
        <v>271</v>
      </c>
      <c r="D264" s="45" t="s">
        <v>272</v>
      </c>
      <c r="E264" s="45" t="s">
        <v>41</v>
      </c>
      <c r="F264" s="31" t="str">
        <f t="shared" si="10"/>
        <v>Т</v>
      </c>
      <c r="G264" s="31" t="str">
        <f t="shared" si="11"/>
        <v>С</v>
      </c>
      <c r="H264" s="31" t="str">
        <f t="shared" si="12"/>
        <v>М</v>
      </c>
      <c r="I264" s="74">
        <v>764203</v>
      </c>
      <c r="J264" s="77">
        <v>9</v>
      </c>
      <c r="K264" s="74" t="s">
        <v>295</v>
      </c>
      <c r="L264" s="37" t="s">
        <v>17</v>
      </c>
      <c r="M264" s="74">
        <v>11</v>
      </c>
      <c r="N264" s="74">
        <v>2</v>
      </c>
      <c r="O264" s="37"/>
      <c r="P264" s="37"/>
      <c r="Q264" s="37"/>
      <c r="R264" s="37"/>
      <c r="S264" s="37"/>
      <c r="T264" s="38">
        <f>SUM(M264:S264)</f>
        <v>13</v>
      </c>
      <c r="U264" s="52">
        <v>100</v>
      </c>
      <c r="V264" s="49">
        <f>T264/U264</f>
        <v>0.13</v>
      </c>
      <c r="W264" s="41" t="str">
        <f>IF(T264&gt;75%*U264,"Победитель",IF(T264&gt;50%*U264,"Призёр","Участник"))</f>
        <v>Участник</v>
      </c>
    </row>
    <row r="265" spans="1:23" x14ac:dyDescent="0.35">
      <c r="A265" s="28">
        <v>258</v>
      </c>
      <c r="B265" s="74" t="s">
        <v>32</v>
      </c>
      <c r="C265" s="45" t="s">
        <v>196</v>
      </c>
      <c r="D265" s="45" t="s">
        <v>61</v>
      </c>
      <c r="E265" s="45" t="s">
        <v>197</v>
      </c>
      <c r="F265" s="31" t="str">
        <f t="shared" ref="F265:F328" si="13">LEFT(C265,1)</f>
        <v>Б</v>
      </c>
      <c r="G265" s="31" t="str">
        <f t="shared" ref="G265:G328" si="14">LEFT(D265,1)</f>
        <v>В</v>
      </c>
      <c r="H265" s="31" t="str">
        <f t="shared" ref="H265:H328" si="15">LEFT(E265,1)</f>
        <v>В</v>
      </c>
      <c r="I265" s="74">
        <v>764203</v>
      </c>
      <c r="J265" s="77">
        <v>9</v>
      </c>
      <c r="K265" s="74" t="s">
        <v>230</v>
      </c>
      <c r="L265" s="37" t="s">
        <v>17</v>
      </c>
      <c r="M265" s="74">
        <v>9</v>
      </c>
      <c r="N265" s="74">
        <v>3</v>
      </c>
      <c r="O265" s="37"/>
      <c r="P265" s="37"/>
      <c r="Q265" s="37"/>
      <c r="R265" s="37"/>
      <c r="S265" s="37"/>
      <c r="T265" s="38">
        <f>SUM(M265:S265)</f>
        <v>12</v>
      </c>
      <c r="U265" s="52">
        <v>100</v>
      </c>
      <c r="V265" s="49">
        <f>T265/U265</f>
        <v>0.12</v>
      </c>
      <c r="W265" s="41" t="str">
        <f>IF(T265&gt;75%*U265,"Победитель",IF(T265&gt;50%*U265,"Призёр","Участник"))</f>
        <v>Участник</v>
      </c>
    </row>
    <row r="266" spans="1:23" x14ac:dyDescent="0.35">
      <c r="A266" s="28">
        <v>259</v>
      </c>
      <c r="B266" s="37" t="s">
        <v>33</v>
      </c>
      <c r="C266" s="45" t="s">
        <v>452</v>
      </c>
      <c r="D266" s="45" t="s">
        <v>433</v>
      </c>
      <c r="E266" s="45" t="s">
        <v>50</v>
      </c>
      <c r="F266" s="31" t="str">
        <f t="shared" si="13"/>
        <v>Р</v>
      </c>
      <c r="G266" s="31" t="str">
        <f t="shared" si="14"/>
        <v>Я</v>
      </c>
      <c r="H266" s="31" t="str">
        <f t="shared" si="15"/>
        <v>Д</v>
      </c>
      <c r="I266" s="37">
        <v>763213</v>
      </c>
      <c r="J266" s="47">
        <v>9</v>
      </c>
      <c r="K266" s="37" t="s">
        <v>453</v>
      </c>
      <c r="L266" s="37" t="s">
        <v>17</v>
      </c>
      <c r="M266" s="37">
        <v>4</v>
      </c>
      <c r="N266" s="37">
        <v>8</v>
      </c>
      <c r="O266" s="37"/>
      <c r="P266" s="37"/>
      <c r="Q266" s="37"/>
      <c r="R266" s="37"/>
      <c r="S266" s="37"/>
      <c r="T266" s="38">
        <f>SUM(M266:S266)</f>
        <v>12</v>
      </c>
      <c r="U266" s="52">
        <v>100</v>
      </c>
      <c r="V266" s="49">
        <f>T266/U266</f>
        <v>0.12</v>
      </c>
      <c r="W266" s="41" t="str">
        <f>IF(T266&gt;75%*U266,"Победитель",IF(T266&gt;50%*U266,"Призёр","Участник"))</f>
        <v>Участник</v>
      </c>
    </row>
    <row r="267" spans="1:23" x14ac:dyDescent="0.35">
      <c r="A267" s="28">
        <v>260</v>
      </c>
      <c r="B267" s="74" t="s">
        <v>32</v>
      </c>
      <c r="C267" s="45" t="s">
        <v>248</v>
      </c>
      <c r="D267" s="45" t="s">
        <v>249</v>
      </c>
      <c r="E267" s="45" t="s">
        <v>36</v>
      </c>
      <c r="F267" s="31" t="str">
        <f t="shared" si="13"/>
        <v>Д</v>
      </c>
      <c r="G267" s="31" t="str">
        <f t="shared" si="14"/>
        <v>А</v>
      </c>
      <c r="H267" s="31" t="str">
        <f t="shared" si="15"/>
        <v>С</v>
      </c>
      <c r="I267" s="74">
        <v>764203</v>
      </c>
      <c r="J267" s="77">
        <v>9</v>
      </c>
      <c r="K267" s="74" t="s">
        <v>283</v>
      </c>
      <c r="L267" s="37" t="s">
        <v>17</v>
      </c>
      <c r="M267" s="74">
        <v>10</v>
      </c>
      <c r="N267" s="74">
        <v>1</v>
      </c>
      <c r="O267" s="37"/>
      <c r="P267" s="37"/>
      <c r="Q267" s="37"/>
      <c r="R267" s="37"/>
      <c r="S267" s="37"/>
      <c r="T267" s="38">
        <f>SUM(M267:S267)</f>
        <v>11</v>
      </c>
      <c r="U267" s="52">
        <v>100</v>
      </c>
      <c r="V267" s="49">
        <f>T267/U267</f>
        <v>0.11</v>
      </c>
      <c r="W267" s="41" t="str">
        <f>IF(T267&gt;75%*U267,"Победитель",IF(T267&gt;50%*U267,"Призёр","Участник"))</f>
        <v>Участник</v>
      </c>
    </row>
    <row r="268" spans="1:23" x14ac:dyDescent="0.35">
      <c r="A268" s="28">
        <v>261</v>
      </c>
      <c r="B268" s="37" t="s">
        <v>32</v>
      </c>
      <c r="C268" s="45" t="s">
        <v>480</v>
      </c>
      <c r="D268" s="45" t="s">
        <v>228</v>
      </c>
      <c r="E268" s="45" t="s">
        <v>457</v>
      </c>
      <c r="F268" s="31" t="str">
        <f t="shared" si="13"/>
        <v>М</v>
      </c>
      <c r="G268" s="31" t="str">
        <f t="shared" si="14"/>
        <v>М</v>
      </c>
      <c r="H268" s="31" t="str">
        <f t="shared" si="15"/>
        <v>В</v>
      </c>
      <c r="I268" s="37">
        <v>761301</v>
      </c>
      <c r="J268" s="47">
        <v>9</v>
      </c>
      <c r="K268" s="37" t="s">
        <v>481</v>
      </c>
      <c r="L268" s="37" t="s">
        <v>17</v>
      </c>
      <c r="M268" s="37">
        <v>7</v>
      </c>
      <c r="N268" s="37">
        <v>4</v>
      </c>
      <c r="O268" s="37"/>
      <c r="P268" s="37"/>
      <c r="Q268" s="37"/>
      <c r="R268" s="37"/>
      <c r="S268" s="37"/>
      <c r="T268" s="38">
        <f>SUM(M268:S268)</f>
        <v>11</v>
      </c>
      <c r="U268" s="52">
        <v>100</v>
      </c>
      <c r="V268" s="49">
        <f>T268/U268</f>
        <v>0.11</v>
      </c>
      <c r="W268" s="41" t="str">
        <f>IF(T268&gt;75%*U268,"Победитель",IF(T268&gt;50%*U268,"Призёр","Участник"))</f>
        <v>Участник</v>
      </c>
    </row>
    <row r="269" spans="1:23" x14ac:dyDescent="0.35">
      <c r="A269" s="28">
        <v>262</v>
      </c>
      <c r="B269" s="74" t="s">
        <v>33</v>
      </c>
      <c r="C269" s="45" t="s">
        <v>270</v>
      </c>
      <c r="D269" s="45" t="s">
        <v>64</v>
      </c>
      <c r="E269" s="45" t="s">
        <v>220</v>
      </c>
      <c r="F269" s="31" t="str">
        <f t="shared" si="13"/>
        <v>Б</v>
      </c>
      <c r="G269" s="31" t="str">
        <f t="shared" si="14"/>
        <v>М</v>
      </c>
      <c r="H269" s="31" t="str">
        <f t="shared" si="15"/>
        <v>А</v>
      </c>
      <c r="I269" s="74">
        <v>764203</v>
      </c>
      <c r="J269" s="77">
        <v>9</v>
      </c>
      <c r="K269" s="74" t="s">
        <v>294</v>
      </c>
      <c r="L269" s="37" t="s">
        <v>17</v>
      </c>
      <c r="M269" s="74">
        <v>10</v>
      </c>
      <c r="N269" s="74"/>
      <c r="O269" s="37"/>
      <c r="P269" s="37"/>
      <c r="Q269" s="37"/>
      <c r="R269" s="37"/>
      <c r="S269" s="37"/>
      <c r="T269" s="38">
        <f>SUM(M269:S269)</f>
        <v>10</v>
      </c>
      <c r="U269" s="52">
        <v>100</v>
      </c>
      <c r="V269" s="49">
        <f>T269/U269</f>
        <v>0.1</v>
      </c>
      <c r="W269" s="41" t="str">
        <f>IF(T269&gt;75%*U269,"Победитель",IF(T269&gt;50%*U269,"Призёр","Участник"))</f>
        <v>Участник</v>
      </c>
    </row>
    <row r="270" spans="1:23" x14ac:dyDescent="0.35">
      <c r="A270" s="28">
        <v>263</v>
      </c>
      <c r="B270" s="67" t="s">
        <v>33</v>
      </c>
      <c r="C270" s="68" t="s">
        <v>338</v>
      </c>
      <c r="D270" s="68" t="s">
        <v>384</v>
      </c>
      <c r="E270" s="68" t="s">
        <v>65</v>
      </c>
      <c r="F270" s="31" t="str">
        <f t="shared" si="13"/>
        <v>Н</v>
      </c>
      <c r="G270" s="31" t="str">
        <f t="shared" si="14"/>
        <v>Б</v>
      </c>
      <c r="H270" s="31" t="str">
        <f t="shared" si="15"/>
        <v>С</v>
      </c>
      <c r="I270" s="67">
        <v>764206</v>
      </c>
      <c r="J270" s="69">
        <v>9</v>
      </c>
      <c r="K270" s="67" t="s">
        <v>385</v>
      </c>
      <c r="L270" s="73" t="s">
        <v>17</v>
      </c>
      <c r="M270" s="67">
        <v>10</v>
      </c>
      <c r="N270" s="67"/>
      <c r="O270" s="67"/>
      <c r="P270" s="67"/>
      <c r="Q270" s="67"/>
      <c r="R270" s="67"/>
      <c r="S270" s="67"/>
      <c r="T270" s="38">
        <f>SUM(M270:S270)</f>
        <v>10</v>
      </c>
      <c r="U270" s="52">
        <v>100</v>
      </c>
      <c r="V270" s="70">
        <f>T270/U270</f>
        <v>0.1</v>
      </c>
      <c r="W270" s="41" t="str">
        <f>IF(T270&gt;0.75*U270,"Победитель",IF(T270&gt;0.5*U270,"Призёр","Участник"))</f>
        <v>Участник</v>
      </c>
    </row>
    <row r="271" spans="1:23" x14ac:dyDescent="0.35">
      <c r="A271" s="28">
        <v>264</v>
      </c>
      <c r="B271" s="74" t="s">
        <v>32</v>
      </c>
      <c r="C271" s="45" t="s">
        <v>223</v>
      </c>
      <c r="D271" s="45" t="s">
        <v>224</v>
      </c>
      <c r="E271" s="45" t="s">
        <v>47</v>
      </c>
      <c r="F271" s="31" t="str">
        <f t="shared" si="13"/>
        <v>С</v>
      </c>
      <c r="G271" s="31" t="str">
        <f t="shared" si="14"/>
        <v>А</v>
      </c>
      <c r="H271" s="31" t="str">
        <f t="shared" si="15"/>
        <v>И</v>
      </c>
      <c r="I271" s="74">
        <v>764203</v>
      </c>
      <c r="J271" s="77">
        <v>9</v>
      </c>
      <c r="K271" s="74" t="s">
        <v>245</v>
      </c>
      <c r="L271" s="37" t="s">
        <v>17</v>
      </c>
      <c r="M271" s="74">
        <v>9</v>
      </c>
      <c r="N271" s="74">
        <v>1</v>
      </c>
      <c r="O271" s="37"/>
      <c r="P271" s="37"/>
      <c r="Q271" s="37"/>
      <c r="R271" s="37"/>
      <c r="S271" s="37"/>
      <c r="T271" s="38">
        <f>SUM(M271:S271)</f>
        <v>10</v>
      </c>
      <c r="U271" s="52">
        <v>100</v>
      </c>
      <c r="V271" s="49">
        <f>T271/U271</f>
        <v>0.1</v>
      </c>
      <c r="W271" s="41" t="str">
        <f>IF(T271&gt;75%*U271,"Победитель",IF(T271&gt;50%*U271,"Призёр","Участник"))</f>
        <v>Участник</v>
      </c>
    </row>
    <row r="272" spans="1:23" x14ac:dyDescent="0.35">
      <c r="A272" s="28">
        <v>265</v>
      </c>
      <c r="B272" s="74" t="s">
        <v>32</v>
      </c>
      <c r="C272" s="45" t="s">
        <v>281</v>
      </c>
      <c r="D272" s="45" t="s">
        <v>282</v>
      </c>
      <c r="E272" s="45" t="s">
        <v>36</v>
      </c>
      <c r="F272" s="31" t="str">
        <f t="shared" si="13"/>
        <v>Г</v>
      </c>
      <c r="G272" s="31" t="str">
        <f t="shared" si="14"/>
        <v>В</v>
      </c>
      <c r="H272" s="31" t="str">
        <f t="shared" si="15"/>
        <v>С</v>
      </c>
      <c r="I272" s="74">
        <v>764203</v>
      </c>
      <c r="J272" s="77">
        <v>9</v>
      </c>
      <c r="K272" s="74" t="s">
        <v>301</v>
      </c>
      <c r="L272" s="37" t="s">
        <v>17</v>
      </c>
      <c r="M272" s="74">
        <v>9</v>
      </c>
      <c r="N272" s="74"/>
      <c r="O272" s="37"/>
      <c r="P272" s="37"/>
      <c r="Q272" s="37"/>
      <c r="R272" s="37"/>
      <c r="S272" s="37"/>
      <c r="T272" s="38">
        <f>SUM(M272:S272)</f>
        <v>9</v>
      </c>
      <c r="U272" s="52">
        <v>100</v>
      </c>
      <c r="V272" s="49">
        <f>T272/U272</f>
        <v>0.09</v>
      </c>
      <c r="W272" s="41" t="str">
        <f>IF(T272&gt;75%*U272,"Победитель",IF(T272&gt;50%*U272,"Призёр","Участник"))</f>
        <v>Участник</v>
      </c>
    </row>
    <row r="273" spans="1:23" x14ac:dyDescent="0.35">
      <c r="A273" s="28">
        <v>266</v>
      </c>
      <c r="B273" s="74" t="s">
        <v>33</v>
      </c>
      <c r="C273" s="45" t="s">
        <v>261</v>
      </c>
      <c r="D273" s="45" t="s">
        <v>262</v>
      </c>
      <c r="E273" s="45" t="s">
        <v>263</v>
      </c>
      <c r="F273" s="31" t="str">
        <f t="shared" si="13"/>
        <v>П</v>
      </c>
      <c r="G273" s="31" t="str">
        <f t="shared" si="14"/>
        <v>А</v>
      </c>
      <c r="H273" s="31" t="str">
        <f t="shared" si="15"/>
        <v>А</v>
      </c>
      <c r="I273" s="74">
        <v>764203</v>
      </c>
      <c r="J273" s="77">
        <v>9</v>
      </c>
      <c r="K273" s="74" t="s">
        <v>289</v>
      </c>
      <c r="L273" s="37" t="s">
        <v>17</v>
      </c>
      <c r="M273" s="74">
        <v>9</v>
      </c>
      <c r="N273" s="74"/>
      <c r="O273" s="37"/>
      <c r="P273" s="37"/>
      <c r="Q273" s="37"/>
      <c r="R273" s="37"/>
      <c r="S273" s="37"/>
      <c r="T273" s="38">
        <f>SUM(M273:S273)</f>
        <v>9</v>
      </c>
      <c r="U273" s="52">
        <v>100</v>
      </c>
      <c r="V273" s="49">
        <f>T273/U273</f>
        <v>0.09</v>
      </c>
      <c r="W273" s="41" t="str">
        <f>IF(T273&gt;75%*U273,"Победитель",IF(T273&gt;50%*U273,"Призёр","Участник"))</f>
        <v>Участник</v>
      </c>
    </row>
    <row r="274" spans="1:23" x14ac:dyDescent="0.35">
      <c r="A274" s="28">
        <v>267</v>
      </c>
      <c r="B274" s="74" t="s">
        <v>33</v>
      </c>
      <c r="C274" s="45" t="s">
        <v>218</v>
      </c>
      <c r="D274" s="45" t="s">
        <v>219</v>
      </c>
      <c r="E274" s="45" t="s">
        <v>220</v>
      </c>
      <c r="F274" s="31" t="str">
        <f t="shared" si="13"/>
        <v>П</v>
      </c>
      <c r="G274" s="31" t="str">
        <f t="shared" si="14"/>
        <v>К</v>
      </c>
      <c r="H274" s="31" t="str">
        <f t="shared" si="15"/>
        <v>А</v>
      </c>
      <c r="I274" s="74">
        <v>764203</v>
      </c>
      <c r="J274" s="77">
        <v>9</v>
      </c>
      <c r="K274" s="74" t="s">
        <v>242</v>
      </c>
      <c r="L274" s="37" t="s">
        <v>17</v>
      </c>
      <c r="M274" s="74">
        <v>6</v>
      </c>
      <c r="N274" s="74">
        <v>3</v>
      </c>
      <c r="O274" s="37"/>
      <c r="P274" s="37"/>
      <c r="Q274" s="37"/>
      <c r="R274" s="37"/>
      <c r="S274" s="37"/>
      <c r="T274" s="38">
        <f>SUM(M274:S274)</f>
        <v>9</v>
      </c>
      <c r="U274" s="52">
        <v>100</v>
      </c>
      <c r="V274" s="49">
        <f>T274/U274</f>
        <v>0.09</v>
      </c>
      <c r="W274" s="41" t="str">
        <f>IF(T274&gt;75%*U274,"Победитель",IF(T274&gt;50%*U274,"Призёр","Участник"))</f>
        <v>Участник</v>
      </c>
    </row>
    <row r="275" spans="1:23" x14ac:dyDescent="0.35">
      <c r="A275" s="28">
        <v>268</v>
      </c>
      <c r="B275" s="74" t="s">
        <v>33</v>
      </c>
      <c r="C275" s="45" t="s">
        <v>280</v>
      </c>
      <c r="D275" s="45" t="s">
        <v>42</v>
      </c>
      <c r="E275" s="45" t="s">
        <v>52</v>
      </c>
      <c r="F275" s="31" t="str">
        <f t="shared" si="13"/>
        <v>Г</v>
      </c>
      <c r="G275" s="31" t="str">
        <f t="shared" si="14"/>
        <v>В</v>
      </c>
      <c r="H275" s="31" t="str">
        <f t="shared" si="15"/>
        <v>А</v>
      </c>
      <c r="I275" s="74">
        <v>764203</v>
      </c>
      <c r="J275" s="77">
        <v>9</v>
      </c>
      <c r="K275" s="74" t="s">
        <v>300</v>
      </c>
      <c r="L275" s="37" t="s">
        <v>17</v>
      </c>
      <c r="M275" s="74">
        <v>6</v>
      </c>
      <c r="N275" s="74">
        <v>2</v>
      </c>
      <c r="O275" s="37"/>
      <c r="P275" s="37"/>
      <c r="Q275" s="37"/>
      <c r="R275" s="37"/>
      <c r="S275" s="37"/>
      <c r="T275" s="38">
        <f>SUM(M275:S275)</f>
        <v>8</v>
      </c>
      <c r="U275" s="52">
        <v>100</v>
      </c>
      <c r="V275" s="49">
        <f>T275/U275</f>
        <v>0.08</v>
      </c>
      <c r="W275" s="41" t="str">
        <f>IF(T275&gt;75%*U275,"Победитель",IF(T275&gt;50%*U275,"Призёр","Участник"))</f>
        <v>Участник</v>
      </c>
    </row>
    <row r="276" spans="1:23" x14ac:dyDescent="0.35">
      <c r="A276" s="28">
        <v>269</v>
      </c>
      <c r="B276" s="74" t="s">
        <v>32</v>
      </c>
      <c r="C276" s="45" t="s">
        <v>221</v>
      </c>
      <c r="D276" s="45" t="s">
        <v>105</v>
      </c>
      <c r="E276" s="45" t="s">
        <v>73</v>
      </c>
      <c r="F276" s="31" t="str">
        <f t="shared" si="13"/>
        <v>С</v>
      </c>
      <c r="G276" s="31" t="str">
        <f t="shared" si="14"/>
        <v>П</v>
      </c>
      <c r="H276" s="31" t="str">
        <f t="shared" si="15"/>
        <v>А</v>
      </c>
      <c r="I276" s="74">
        <v>764203</v>
      </c>
      <c r="J276" s="77">
        <v>9</v>
      </c>
      <c r="K276" s="74" t="s">
        <v>243</v>
      </c>
      <c r="L276" s="37" t="s">
        <v>17</v>
      </c>
      <c r="M276" s="74">
        <v>7</v>
      </c>
      <c r="N276" s="74">
        <v>1</v>
      </c>
      <c r="O276" s="37"/>
      <c r="P276" s="37"/>
      <c r="Q276" s="37"/>
      <c r="R276" s="37"/>
      <c r="S276" s="37"/>
      <c r="T276" s="38">
        <f>SUM(M276:S276)</f>
        <v>8</v>
      </c>
      <c r="U276" s="52">
        <v>100</v>
      </c>
      <c r="V276" s="49">
        <f>T276/U276</f>
        <v>0.08</v>
      </c>
      <c r="W276" s="41" t="str">
        <f>IF(T276&gt;75%*U276,"Победитель",IF(T276&gt;50%*U276,"Призёр","Участник"))</f>
        <v>Участник</v>
      </c>
    </row>
    <row r="277" spans="1:23" x14ac:dyDescent="0.35">
      <c r="A277" s="28">
        <v>270</v>
      </c>
      <c r="B277" s="67" t="s">
        <v>33</v>
      </c>
      <c r="C277" s="68" t="s">
        <v>388</v>
      </c>
      <c r="D277" s="68" t="s">
        <v>192</v>
      </c>
      <c r="E277" s="68" t="s">
        <v>151</v>
      </c>
      <c r="F277" s="31" t="str">
        <f t="shared" si="13"/>
        <v>Г</v>
      </c>
      <c r="G277" s="31" t="str">
        <f t="shared" si="14"/>
        <v>А</v>
      </c>
      <c r="H277" s="31" t="str">
        <f t="shared" si="15"/>
        <v>А</v>
      </c>
      <c r="I277" s="67">
        <v>764206</v>
      </c>
      <c r="J277" s="69">
        <v>9</v>
      </c>
      <c r="K277" s="67" t="s">
        <v>389</v>
      </c>
      <c r="L277" s="73" t="s">
        <v>17</v>
      </c>
      <c r="M277" s="73">
        <v>6</v>
      </c>
      <c r="N277" s="73"/>
      <c r="O277" s="73"/>
      <c r="P277" s="73"/>
      <c r="Q277" s="73"/>
      <c r="R277" s="73"/>
      <c r="S277" s="73"/>
      <c r="T277" s="38">
        <f>SUM(M277:S277)</f>
        <v>6</v>
      </c>
      <c r="U277" s="52">
        <v>100</v>
      </c>
      <c r="V277" s="70">
        <f>T277/U277</f>
        <v>0.06</v>
      </c>
      <c r="W277" s="41" t="str">
        <f>IF(T277&gt;0.75*U277,"Победитель",IF(T277&gt;0.5*U277,"Призёр","Участник"))</f>
        <v>Участник</v>
      </c>
    </row>
    <row r="278" spans="1:23" x14ac:dyDescent="0.35">
      <c r="A278" s="28">
        <v>271</v>
      </c>
      <c r="B278" s="74" t="s">
        <v>32</v>
      </c>
      <c r="C278" s="45" t="s">
        <v>209</v>
      </c>
      <c r="D278" s="45" t="s">
        <v>30</v>
      </c>
      <c r="E278" s="45" t="s">
        <v>41</v>
      </c>
      <c r="F278" s="31" t="str">
        <f t="shared" si="13"/>
        <v>К</v>
      </c>
      <c r="G278" s="31" t="str">
        <f t="shared" si="14"/>
        <v>Д</v>
      </c>
      <c r="H278" s="31" t="str">
        <f t="shared" si="15"/>
        <v>М</v>
      </c>
      <c r="I278" s="74">
        <v>764203</v>
      </c>
      <c r="J278" s="77">
        <v>9</v>
      </c>
      <c r="K278" s="74" t="s">
        <v>238</v>
      </c>
      <c r="L278" s="37" t="s">
        <v>17</v>
      </c>
      <c r="M278" s="74">
        <v>6</v>
      </c>
      <c r="N278" s="74"/>
      <c r="O278" s="37"/>
      <c r="P278" s="37"/>
      <c r="Q278" s="37"/>
      <c r="R278" s="37"/>
      <c r="S278" s="37"/>
      <c r="T278" s="38">
        <f>SUM(M278:S278)</f>
        <v>6</v>
      </c>
      <c r="U278" s="52">
        <v>100</v>
      </c>
      <c r="V278" s="49">
        <f>T278/U278</f>
        <v>0.06</v>
      </c>
      <c r="W278" s="41" t="str">
        <f>IF(T278&gt;75%*U278,"Победитель",IF(T278&gt;50%*U278,"Призёр","Участник"))</f>
        <v>Участник</v>
      </c>
    </row>
    <row r="279" spans="1:23" x14ac:dyDescent="0.35">
      <c r="A279" s="28">
        <v>272</v>
      </c>
      <c r="B279" s="74" t="s">
        <v>33</v>
      </c>
      <c r="C279" s="45" t="s">
        <v>191</v>
      </c>
      <c r="D279" s="45" t="s">
        <v>192</v>
      </c>
      <c r="E279" s="45" t="s">
        <v>49</v>
      </c>
      <c r="F279" s="31" t="str">
        <f t="shared" si="13"/>
        <v>М</v>
      </c>
      <c r="G279" s="31" t="str">
        <f t="shared" si="14"/>
        <v>А</v>
      </c>
      <c r="H279" s="31" t="str">
        <f t="shared" si="15"/>
        <v>Н</v>
      </c>
      <c r="I279" s="74">
        <v>764203</v>
      </c>
      <c r="J279" s="77">
        <v>9</v>
      </c>
      <c r="K279" s="74" t="s">
        <v>193</v>
      </c>
      <c r="L279" s="37" t="s">
        <v>17</v>
      </c>
      <c r="M279" s="74">
        <v>6</v>
      </c>
      <c r="N279" s="74"/>
      <c r="O279" s="37"/>
      <c r="P279" s="37"/>
      <c r="Q279" s="37"/>
      <c r="R279" s="37"/>
      <c r="S279" s="37"/>
      <c r="T279" s="38">
        <f>SUM(M279:S279)</f>
        <v>6</v>
      </c>
      <c r="U279" s="52">
        <v>100</v>
      </c>
      <c r="V279" s="49">
        <f>T279/U279</f>
        <v>0.06</v>
      </c>
      <c r="W279" s="41" t="str">
        <f>IF(T279&gt;75%*U279,"Победитель",IF(T279&gt;50%*U279,"Призёр","Участник"))</f>
        <v>Участник</v>
      </c>
    </row>
    <row r="280" spans="1:23" x14ac:dyDescent="0.35">
      <c r="A280" s="28">
        <v>273</v>
      </c>
      <c r="B280" s="74" t="s">
        <v>32</v>
      </c>
      <c r="C280" s="45" t="s">
        <v>227</v>
      </c>
      <c r="D280" s="45" t="s">
        <v>228</v>
      </c>
      <c r="E280" s="45" t="s">
        <v>44</v>
      </c>
      <c r="F280" s="31" t="str">
        <f t="shared" si="13"/>
        <v>Ч</v>
      </c>
      <c r="G280" s="31" t="str">
        <f t="shared" si="14"/>
        <v>М</v>
      </c>
      <c r="H280" s="31" t="str">
        <f t="shared" si="15"/>
        <v>А</v>
      </c>
      <c r="I280" s="74">
        <v>764203</v>
      </c>
      <c r="J280" s="77">
        <v>9</v>
      </c>
      <c r="K280" s="74" t="s">
        <v>247</v>
      </c>
      <c r="L280" s="37" t="s">
        <v>17</v>
      </c>
      <c r="M280" s="74">
        <v>4</v>
      </c>
      <c r="N280" s="74">
        <v>2</v>
      </c>
      <c r="O280" s="37"/>
      <c r="P280" s="37"/>
      <c r="Q280" s="37"/>
      <c r="R280" s="37"/>
      <c r="S280" s="37"/>
      <c r="T280" s="38">
        <f>SUM(M280:S280)</f>
        <v>6</v>
      </c>
      <c r="U280" s="52">
        <v>100</v>
      </c>
      <c r="V280" s="49">
        <f>T280/U280</f>
        <v>0.06</v>
      </c>
      <c r="W280" s="41" t="str">
        <f>IF(T280&gt;75%*U280,"Победитель",IF(T280&gt;50%*U280,"Призёр","Участник"))</f>
        <v>Участник</v>
      </c>
    </row>
    <row r="281" spans="1:23" x14ac:dyDescent="0.35">
      <c r="A281" s="28">
        <v>274</v>
      </c>
      <c r="B281" s="74" t="s">
        <v>33</v>
      </c>
      <c r="C281" s="45" t="s">
        <v>250</v>
      </c>
      <c r="D281" s="45" t="s">
        <v>251</v>
      </c>
      <c r="E281" s="45" t="s">
        <v>49</v>
      </c>
      <c r="F281" s="31" t="str">
        <f t="shared" si="13"/>
        <v>Б</v>
      </c>
      <c r="G281" s="31" t="str">
        <f t="shared" si="14"/>
        <v>Д</v>
      </c>
      <c r="H281" s="31" t="str">
        <f t="shared" si="15"/>
        <v>Н</v>
      </c>
      <c r="I281" s="74">
        <v>764203</v>
      </c>
      <c r="J281" s="77">
        <v>9</v>
      </c>
      <c r="K281" s="74" t="s">
        <v>284</v>
      </c>
      <c r="L281" s="37" t="s">
        <v>17</v>
      </c>
      <c r="M281" s="74">
        <v>4</v>
      </c>
      <c r="N281" s="74">
        <v>1</v>
      </c>
      <c r="O281" s="37"/>
      <c r="P281" s="37"/>
      <c r="Q281" s="37"/>
      <c r="R281" s="37"/>
      <c r="S281" s="37"/>
      <c r="T281" s="38">
        <f>SUM(M281:S281)</f>
        <v>5</v>
      </c>
      <c r="U281" s="52">
        <v>100</v>
      </c>
      <c r="V281" s="49">
        <f>T281/U281</f>
        <v>0.05</v>
      </c>
      <c r="W281" s="41" t="str">
        <f>IF(T281&gt;75%*U281,"Победитель",IF(T281&gt;50%*U281,"Призёр","Участник"))</f>
        <v>Участник</v>
      </c>
    </row>
    <row r="282" spans="1:23" x14ac:dyDescent="0.35">
      <c r="A282" s="28">
        <v>275</v>
      </c>
      <c r="B282" s="74" t="s">
        <v>32</v>
      </c>
      <c r="C282" s="45" t="s">
        <v>23</v>
      </c>
      <c r="D282" s="45" t="s">
        <v>30</v>
      </c>
      <c r="E282" s="45" t="s">
        <v>31</v>
      </c>
      <c r="F282" s="31" t="str">
        <f t="shared" si="13"/>
        <v>М</v>
      </c>
      <c r="G282" s="31" t="str">
        <f t="shared" si="14"/>
        <v>Д</v>
      </c>
      <c r="H282" s="31" t="str">
        <f t="shared" si="15"/>
        <v>В</v>
      </c>
      <c r="I282" s="74">
        <v>764203</v>
      </c>
      <c r="J282" s="77">
        <v>9</v>
      </c>
      <c r="K282" s="74" t="s">
        <v>292</v>
      </c>
      <c r="L282" s="37" t="s">
        <v>17</v>
      </c>
      <c r="M282" s="74"/>
      <c r="N282" s="74">
        <v>5</v>
      </c>
      <c r="O282" s="37"/>
      <c r="P282" s="37"/>
      <c r="Q282" s="37"/>
      <c r="R282" s="37"/>
      <c r="S282" s="37"/>
      <c r="T282" s="38">
        <f>SUM(M282:S282)</f>
        <v>5</v>
      </c>
      <c r="U282" s="52">
        <v>100</v>
      </c>
      <c r="V282" s="49">
        <f>T282/U282</f>
        <v>0.05</v>
      </c>
      <c r="W282" s="41" t="str">
        <f>IF(T282&gt;75%*U282,"Победитель",IF(T282&gt;50%*U282,"Призёр","Участник"))</f>
        <v>Участник</v>
      </c>
    </row>
    <row r="283" spans="1:23" x14ac:dyDescent="0.35">
      <c r="A283" s="28">
        <v>276</v>
      </c>
      <c r="B283" s="74" t="s">
        <v>32</v>
      </c>
      <c r="C283" s="45" t="s">
        <v>215</v>
      </c>
      <c r="D283" s="45" t="s">
        <v>216</v>
      </c>
      <c r="E283" s="45" t="s">
        <v>217</v>
      </c>
      <c r="F283" s="31" t="str">
        <f t="shared" si="13"/>
        <v>Н</v>
      </c>
      <c r="G283" s="31" t="str">
        <f t="shared" si="14"/>
        <v>Э</v>
      </c>
      <c r="H283" s="31" t="str">
        <f t="shared" si="15"/>
        <v>Р</v>
      </c>
      <c r="I283" s="74">
        <v>764203</v>
      </c>
      <c r="J283" s="77">
        <v>9</v>
      </c>
      <c r="K283" s="74" t="s">
        <v>241</v>
      </c>
      <c r="L283" s="37" t="s">
        <v>17</v>
      </c>
      <c r="M283" s="74">
        <v>4</v>
      </c>
      <c r="N283" s="74">
        <v>1</v>
      </c>
      <c r="O283" s="37"/>
      <c r="P283" s="37"/>
      <c r="Q283" s="37"/>
      <c r="R283" s="37"/>
      <c r="S283" s="37"/>
      <c r="T283" s="38">
        <f>SUM(M283:S283)</f>
        <v>5</v>
      </c>
      <c r="U283" s="52">
        <v>100</v>
      </c>
      <c r="V283" s="49">
        <f>T283/U283</f>
        <v>0.05</v>
      </c>
      <c r="W283" s="41" t="str">
        <f>IF(T283&gt;75%*U283,"Победитель",IF(T283&gt;50%*U283,"Призёр","Участник"))</f>
        <v>Участник</v>
      </c>
    </row>
    <row r="284" spans="1:23" x14ac:dyDescent="0.35">
      <c r="A284" s="28">
        <v>277</v>
      </c>
      <c r="B284" s="74" t="s">
        <v>33</v>
      </c>
      <c r="C284" s="45" t="s">
        <v>277</v>
      </c>
      <c r="D284" s="45" t="s">
        <v>278</v>
      </c>
      <c r="E284" s="45" t="s">
        <v>279</v>
      </c>
      <c r="F284" s="31" t="str">
        <f t="shared" si="13"/>
        <v>Х</v>
      </c>
      <c r="G284" s="31" t="str">
        <f t="shared" si="14"/>
        <v>С</v>
      </c>
      <c r="H284" s="31" t="str">
        <f t="shared" si="15"/>
        <v>З</v>
      </c>
      <c r="I284" s="74">
        <v>764203</v>
      </c>
      <c r="J284" s="77">
        <v>9</v>
      </c>
      <c r="K284" s="74" t="s">
        <v>299</v>
      </c>
      <c r="L284" s="37" t="s">
        <v>17</v>
      </c>
      <c r="M284" s="74">
        <v>4</v>
      </c>
      <c r="N284" s="74">
        <v>1</v>
      </c>
      <c r="O284" s="37"/>
      <c r="P284" s="37"/>
      <c r="Q284" s="37"/>
      <c r="R284" s="37"/>
      <c r="S284" s="37"/>
      <c r="T284" s="38">
        <f>SUM(M284:S284)</f>
        <v>5</v>
      </c>
      <c r="U284" s="52">
        <v>100</v>
      </c>
      <c r="V284" s="49">
        <f>T284/U284</f>
        <v>0.05</v>
      </c>
      <c r="W284" s="41" t="str">
        <f>IF(T284&gt;75%*U284,"Победитель",IF(T284&gt;50%*U284,"Призёр","Участник"))</f>
        <v>Участник</v>
      </c>
    </row>
    <row r="285" spans="1:23" x14ac:dyDescent="0.35">
      <c r="A285" s="28">
        <v>278</v>
      </c>
      <c r="B285" s="74" t="s">
        <v>33</v>
      </c>
      <c r="C285" s="45" t="s">
        <v>259</v>
      </c>
      <c r="D285" s="45" t="s">
        <v>152</v>
      </c>
      <c r="E285" s="45" t="s">
        <v>260</v>
      </c>
      <c r="F285" s="31" t="str">
        <f t="shared" si="13"/>
        <v>З</v>
      </c>
      <c r="G285" s="31" t="str">
        <f t="shared" si="14"/>
        <v>Д</v>
      </c>
      <c r="H285" s="31" t="str">
        <f t="shared" si="15"/>
        <v>В</v>
      </c>
      <c r="I285" s="74">
        <v>764203</v>
      </c>
      <c r="J285" s="77">
        <v>9</v>
      </c>
      <c r="K285" s="74" t="s">
        <v>288</v>
      </c>
      <c r="L285" s="37" t="s">
        <v>17</v>
      </c>
      <c r="M285" s="74">
        <v>4</v>
      </c>
      <c r="N285" s="74"/>
      <c r="O285" s="37"/>
      <c r="P285" s="37"/>
      <c r="Q285" s="37"/>
      <c r="R285" s="37"/>
      <c r="S285" s="37"/>
      <c r="T285" s="38">
        <f>SUM(M285:S285)</f>
        <v>4</v>
      </c>
      <c r="U285" s="52">
        <v>100</v>
      </c>
      <c r="V285" s="49">
        <f>T285/U285</f>
        <v>0.04</v>
      </c>
      <c r="W285" s="41" t="str">
        <f>IF(T285&gt;75%*U285,"Победитель",IF(T285&gt;50%*U285,"Призёр","Участник"))</f>
        <v>Участник</v>
      </c>
    </row>
    <row r="286" spans="1:23" x14ac:dyDescent="0.35">
      <c r="A286" s="28">
        <v>279</v>
      </c>
      <c r="B286" s="74" t="s">
        <v>33</v>
      </c>
      <c r="C286" s="45" t="s">
        <v>252</v>
      </c>
      <c r="D286" s="45" t="s">
        <v>253</v>
      </c>
      <c r="E286" s="45" t="s">
        <v>254</v>
      </c>
      <c r="F286" s="31" t="str">
        <f t="shared" si="13"/>
        <v>Ш</v>
      </c>
      <c r="G286" s="31" t="str">
        <f t="shared" si="14"/>
        <v>З</v>
      </c>
      <c r="H286" s="31" t="str">
        <f t="shared" si="15"/>
        <v>Х</v>
      </c>
      <c r="I286" s="74">
        <v>764203</v>
      </c>
      <c r="J286" s="77">
        <v>9</v>
      </c>
      <c r="K286" s="74" t="s">
        <v>285</v>
      </c>
      <c r="L286" s="37" t="s">
        <v>17</v>
      </c>
      <c r="M286" s="74">
        <v>3</v>
      </c>
      <c r="N286" s="74"/>
      <c r="O286" s="37"/>
      <c r="P286" s="37"/>
      <c r="Q286" s="37"/>
      <c r="R286" s="37"/>
      <c r="S286" s="37"/>
      <c r="T286" s="38">
        <f>SUM(M286:S286)</f>
        <v>3</v>
      </c>
      <c r="U286" s="52">
        <v>100</v>
      </c>
      <c r="V286" s="49">
        <f>T286/U286</f>
        <v>0.03</v>
      </c>
      <c r="W286" s="41" t="str">
        <f>IF(T286&gt;75%*U286,"Победитель",IF(T286&gt;50%*U286,"Призёр","Участник"))</f>
        <v>Участник</v>
      </c>
    </row>
    <row r="287" spans="1:23" x14ac:dyDescent="0.35">
      <c r="A287" s="28">
        <v>280</v>
      </c>
      <c r="B287" s="74" t="s">
        <v>32</v>
      </c>
      <c r="C287" s="45" t="s">
        <v>198</v>
      </c>
      <c r="D287" s="45" t="s">
        <v>199</v>
      </c>
      <c r="E287" s="45" t="s">
        <v>73</v>
      </c>
      <c r="F287" s="31" t="str">
        <f t="shared" si="13"/>
        <v>Б</v>
      </c>
      <c r="G287" s="31" t="str">
        <f t="shared" si="14"/>
        <v>Н</v>
      </c>
      <c r="H287" s="31" t="str">
        <f t="shared" si="15"/>
        <v>А</v>
      </c>
      <c r="I287" s="74">
        <v>764203</v>
      </c>
      <c r="J287" s="77">
        <v>9</v>
      </c>
      <c r="K287" s="74" t="s">
        <v>231</v>
      </c>
      <c r="L287" s="48" t="s">
        <v>17</v>
      </c>
      <c r="M287" s="76">
        <v>2</v>
      </c>
      <c r="N287" s="76"/>
      <c r="O287" s="48"/>
      <c r="P287" s="48"/>
      <c r="Q287" s="48"/>
      <c r="R287" s="48"/>
      <c r="S287" s="48"/>
      <c r="T287" s="38">
        <f>SUM(M287:S287)</f>
        <v>2</v>
      </c>
      <c r="U287" s="52">
        <v>100</v>
      </c>
      <c r="V287" s="49">
        <f>T287/U287</f>
        <v>0.02</v>
      </c>
      <c r="W287" s="41" t="str">
        <f>IF(T287&gt;75%*U287,"Победитель",IF(T287&gt;50%*U287,"Призёр","Участник"))</f>
        <v>Участник</v>
      </c>
    </row>
    <row r="288" spans="1:23" x14ac:dyDescent="0.35">
      <c r="A288" s="28">
        <v>281</v>
      </c>
      <c r="B288" s="74" t="s">
        <v>33</v>
      </c>
      <c r="C288" s="45" t="s">
        <v>267</v>
      </c>
      <c r="D288" s="45" t="s">
        <v>268</v>
      </c>
      <c r="E288" s="45" t="s">
        <v>269</v>
      </c>
      <c r="F288" s="31" t="str">
        <f t="shared" si="13"/>
        <v>Д</v>
      </c>
      <c r="G288" s="31" t="str">
        <f t="shared" si="14"/>
        <v>А</v>
      </c>
      <c r="H288" s="31" t="str">
        <f t="shared" si="15"/>
        <v>К</v>
      </c>
      <c r="I288" s="74">
        <v>764203</v>
      </c>
      <c r="J288" s="77">
        <v>9</v>
      </c>
      <c r="K288" s="74" t="s">
        <v>293</v>
      </c>
      <c r="L288" s="37" t="s">
        <v>17</v>
      </c>
      <c r="M288" s="74">
        <v>1</v>
      </c>
      <c r="N288" s="74"/>
      <c r="O288" s="37"/>
      <c r="P288" s="37"/>
      <c r="Q288" s="37"/>
      <c r="R288" s="37"/>
      <c r="S288" s="37"/>
      <c r="T288" s="38">
        <f>SUM(M288:S288)</f>
        <v>1</v>
      </c>
      <c r="U288" s="52">
        <v>100</v>
      </c>
      <c r="V288" s="49">
        <f>T288/U288</f>
        <v>0.01</v>
      </c>
      <c r="W288" s="41" t="str">
        <f>IF(T288&gt;75%*U288,"Победитель",IF(T288&gt;50%*U288,"Призёр","Участник"))</f>
        <v>Участник</v>
      </c>
    </row>
    <row r="289" spans="1:23" x14ac:dyDescent="0.35">
      <c r="A289" s="28">
        <v>282</v>
      </c>
      <c r="B289" s="37" t="s">
        <v>32</v>
      </c>
      <c r="C289" s="45" t="s">
        <v>412</v>
      </c>
      <c r="D289" s="45" t="s">
        <v>206</v>
      </c>
      <c r="E289" s="45" t="s">
        <v>413</v>
      </c>
      <c r="F289" s="31" t="str">
        <f t="shared" si="13"/>
        <v>С</v>
      </c>
      <c r="G289" s="31" t="str">
        <f t="shared" si="14"/>
        <v>Е</v>
      </c>
      <c r="H289" s="31" t="str">
        <f t="shared" si="15"/>
        <v>В</v>
      </c>
      <c r="I289" s="37">
        <v>766105</v>
      </c>
      <c r="J289" s="47">
        <v>10</v>
      </c>
      <c r="K289" s="37" t="s">
        <v>423</v>
      </c>
      <c r="L289" s="37" t="s">
        <v>17</v>
      </c>
      <c r="M289" s="37">
        <v>20</v>
      </c>
      <c r="N289" s="37">
        <v>12</v>
      </c>
      <c r="O289" s="37">
        <v>5</v>
      </c>
      <c r="P289" s="37">
        <v>10</v>
      </c>
      <c r="Q289" s="37">
        <v>0</v>
      </c>
      <c r="R289" s="37">
        <v>4</v>
      </c>
      <c r="S289" s="37">
        <v>14</v>
      </c>
      <c r="T289" s="38">
        <f>SUM(M289:S289)</f>
        <v>65</v>
      </c>
      <c r="U289" s="52">
        <v>100</v>
      </c>
      <c r="V289" s="49">
        <f>T289/U289</f>
        <v>0.65</v>
      </c>
      <c r="W289" s="41" t="str">
        <f>IF(T289&gt;75%*U289,"Победитель",IF(T289&gt;50%*U289,"Призёр","Участник"))</f>
        <v>Призёр</v>
      </c>
    </row>
    <row r="290" spans="1:23" x14ac:dyDescent="0.35">
      <c r="A290" s="28">
        <v>283</v>
      </c>
      <c r="B290" s="67" t="s">
        <v>32</v>
      </c>
      <c r="C290" s="68" t="s">
        <v>402</v>
      </c>
      <c r="D290" s="68" t="s">
        <v>57</v>
      </c>
      <c r="E290" s="68" t="s">
        <v>47</v>
      </c>
      <c r="F290" s="31" t="str">
        <f t="shared" si="13"/>
        <v>К</v>
      </c>
      <c r="G290" s="31" t="str">
        <f t="shared" si="14"/>
        <v>Т</v>
      </c>
      <c r="H290" s="31" t="str">
        <f t="shared" si="15"/>
        <v>И</v>
      </c>
      <c r="I290" s="67">
        <v>764206</v>
      </c>
      <c r="J290" s="69">
        <v>10</v>
      </c>
      <c r="K290" s="72" t="s">
        <v>403</v>
      </c>
      <c r="L290" s="67" t="s">
        <v>17</v>
      </c>
      <c r="M290" s="67">
        <v>54</v>
      </c>
      <c r="N290" s="67"/>
      <c r="O290" s="67"/>
      <c r="P290" s="67"/>
      <c r="Q290" s="67"/>
      <c r="R290" s="67"/>
      <c r="S290" s="67"/>
      <c r="T290" s="38">
        <f>SUM(M290:S290)</f>
        <v>54</v>
      </c>
      <c r="U290" s="52">
        <v>100</v>
      </c>
      <c r="V290" s="70">
        <f>T290/U290</f>
        <v>0.54</v>
      </c>
      <c r="W290" s="41" t="str">
        <f>IF(T290&gt;0.75*U290,"Победитель",IF(T290&gt;0.5*U290,"Призёр","Участник"))</f>
        <v>Призёр</v>
      </c>
    </row>
    <row r="291" spans="1:23" x14ac:dyDescent="0.35">
      <c r="A291" s="28">
        <v>284</v>
      </c>
      <c r="B291" s="67" t="s">
        <v>32</v>
      </c>
      <c r="C291" s="68" t="s">
        <v>400</v>
      </c>
      <c r="D291" s="68" t="s">
        <v>266</v>
      </c>
      <c r="E291" s="68" t="s">
        <v>36</v>
      </c>
      <c r="F291" s="31" t="str">
        <f t="shared" si="13"/>
        <v>П</v>
      </c>
      <c r="G291" s="31" t="str">
        <f t="shared" si="14"/>
        <v>Е</v>
      </c>
      <c r="H291" s="31" t="str">
        <f t="shared" si="15"/>
        <v>С</v>
      </c>
      <c r="I291" s="67">
        <v>764206</v>
      </c>
      <c r="J291" s="69">
        <v>10</v>
      </c>
      <c r="K291" s="72" t="s">
        <v>401</v>
      </c>
      <c r="L291" s="67" t="s">
        <v>17</v>
      </c>
      <c r="M291" s="67">
        <v>54</v>
      </c>
      <c r="N291" s="67"/>
      <c r="O291" s="67"/>
      <c r="P291" s="67"/>
      <c r="Q291" s="67"/>
      <c r="R291" s="67"/>
      <c r="S291" s="67"/>
      <c r="T291" s="38">
        <f>SUM(M291:S291)</f>
        <v>54</v>
      </c>
      <c r="U291" s="52">
        <v>100</v>
      </c>
      <c r="V291" s="70">
        <f>T291/U291</f>
        <v>0.54</v>
      </c>
      <c r="W291" s="41" t="str">
        <f>IF(T291&gt;0.75*U291,"Победитель",IF(T291&gt;0.5*U291,"Призёр","Участник"))</f>
        <v>Призёр</v>
      </c>
    </row>
    <row r="292" spans="1:23" x14ac:dyDescent="0.35">
      <c r="A292" s="28">
        <v>285</v>
      </c>
      <c r="B292" s="67" t="s">
        <v>32</v>
      </c>
      <c r="C292" s="68" t="s">
        <v>393</v>
      </c>
      <c r="D292" s="68" t="s">
        <v>394</v>
      </c>
      <c r="E292" s="45" t="s">
        <v>521</v>
      </c>
      <c r="F292" s="31" t="str">
        <f t="shared" si="13"/>
        <v>И</v>
      </c>
      <c r="G292" s="31" t="str">
        <f t="shared" si="14"/>
        <v>А</v>
      </c>
      <c r="H292" s="31" t="str">
        <f t="shared" si="15"/>
        <v>Д</v>
      </c>
      <c r="I292" s="67">
        <v>764206</v>
      </c>
      <c r="J292" s="69">
        <v>10</v>
      </c>
      <c r="K292" s="72" t="s">
        <v>395</v>
      </c>
      <c r="L292" s="67" t="s">
        <v>17</v>
      </c>
      <c r="M292" s="67">
        <v>52</v>
      </c>
      <c r="N292" s="67"/>
      <c r="O292" s="67"/>
      <c r="P292" s="67"/>
      <c r="Q292" s="67"/>
      <c r="R292" s="67"/>
      <c r="S292" s="67"/>
      <c r="T292" s="38">
        <f>SUM(M292:S292)</f>
        <v>52</v>
      </c>
      <c r="U292" s="52">
        <v>100</v>
      </c>
      <c r="V292" s="70">
        <f>T292/U292</f>
        <v>0.52</v>
      </c>
      <c r="W292" s="41" t="str">
        <f>IF(T292&gt;0.75*U292,"Победитель",IF(T292&gt;0.5*U292,"Призёр","Участник"))</f>
        <v>Призёр</v>
      </c>
    </row>
    <row r="293" spans="1:23" x14ac:dyDescent="0.35">
      <c r="A293" s="28">
        <v>286</v>
      </c>
      <c r="B293" s="67" t="s">
        <v>32</v>
      </c>
      <c r="C293" s="68" t="s">
        <v>398</v>
      </c>
      <c r="D293" s="68" t="s">
        <v>214</v>
      </c>
      <c r="E293" s="68" t="s">
        <v>41</v>
      </c>
      <c r="F293" s="31" t="str">
        <f t="shared" si="13"/>
        <v>С</v>
      </c>
      <c r="G293" s="31" t="str">
        <f t="shared" si="14"/>
        <v>В</v>
      </c>
      <c r="H293" s="31" t="str">
        <f t="shared" si="15"/>
        <v>М</v>
      </c>
      <c r="I293" s="67">
        <v>764206</v>
      </c>
      <c r="J293" s="69">
        <v>10</v>
      </c>
      <c r="K293" s="72" t="s">
        <v>399</v>
      </c>
      <c r="L293" s="67" t="s">
        <v>17</v>
      </c>
      <c r="M293" s="67">
        <v>52</v>
      </c>
      <c r="N293" s="67"/>
      <c r="O293" s="67"/>
      <c r="P293" s="67"/>
      <c r="Q293" s="67"/>
      <c r="R293" s="67"/>
      <c r="S293" s="67"/>
      <c r="T293" s="38">
        <f>SUM(M293:S293)</f>
        <v>52</v>
      </c>
      <c r="U293" s="52">
        <v>100</v>
      </c>
      <c r="V293" s="70">
        <f>T293/U293</f>
        <v>0.52</v>
      </c>
      <c r="W293" s="41" t="str">
        <f>IF(T293&gt;0.75*U293,"Победитель",IF(T293&gt;0.5*U293,"Призёр","Участник"))</f>
        <v>Призёр</v>
      </c>
    </row>
    <row r="294" spans="1:23" x14ac:dyDescent="0.35">
      <c r="A294" s="28">
        <v>287</v>
      </c>
      <c r="B294" s="67" t="s">
        <v>32</v>
      </c>
      <c r="C294" s="68" t="s">
        <v>390</v>
      </c>
      <c r="D294" s="68" t="s">
        <v>391</v>
      </c>
      <c r="E294" s="68" t="s">
        <v>73</v>
      </c>
      <c r="F294" s="31" t="str">
        <f t="shared" si="13"/>
        <v>Ч</v>
      </c>
      <c r="G294" s="31" t="str">
        <f t="shared" si="14"/>
        <v>Л</v>
      </c>
      <c r="H294" s="31" t="str">
        <f t="shared" si="15"/>
        <v>А</v>
      </c>
      <c r="I294" s="67">
        <v>764206</v>
      </c>
      <c r="J294" s="69">
        <v>10</v>
      </c>
      <c r="K294" s="72" t="s">
        <v>392</v>
      </c>
      <c r="L294" s="67" t="s">
        <v>17</v>
      </c>
      <c r="M294" s="67">
        <v>51</v>
      </c>
      <c r="N294" s="67"/>
      <c r="O294" s="67"/>
      <c r="P294" s="67"/>
      <c r="Q294" s="67"/>
      <c r="R294" s="67"/>
      <c r="S294" s="67"/>
      <c r="T294" s="38">
        <f>SUM(M294:S294)</f>
        <v>51</v>
      </c>
      <c r="U294" s="52">
        <v>100</v>
      </c>
      <c r="V294" s="70">
        <f>T294/U294</f>
        <v>0.51</v>
      </c>
      <c r="W294" s="41" t="str">
        <f>IF(T294&gt;0.75*U294,"Победитель",IF(T294&gt;0.5*U294,"Призёр","Участник"))</f>
        <v>Призёр</v>
      </c>
    </row>
    <row r="295" spans="1:23" x14ac:dyDescent="0.35">
      <c r="A295" s="28">
        <v>288</v>
      </c>
      <c r="B295" s="67" t="s">
        <v>32</v>
      </c>
      <c r="C295" s="68" t="s">
        <v>396</v>
      </c>
      <c r="D295" s="68" t="s">
        <v>266</v>
      </c>
      <c r="E295" s="68" t="s">
        <v>41</v>
      </c>
      <c r="F295" s="31" t="str">
        <f t="shared" si="13"/>
        <v>В</v>
      </c>
      <c r="G295" s="31" t="str">
        <f t="shared" si="14"/>
        <v>Е</v>
      </c>
      <c r="H295" s="31" t="str">
        <f t="shared" si="15"/>
        <v>М</v>
      </c>
      <c r="I295" s="67">
        <v>764206</v>
      </c>
      <c r="J295" s="69">
        <v>10</v>
      </c>
      <c r="K295" s="72" t="s">
        <v>397</v>
      </c>
      <c r="L295" s="67" t="s">
        <v>17</v>
      </c>
      <c r="M295" s="67">
        <v>50</v>
      </c>
      <c r="N295" s="67"/>
      <c r="O295" s="67"/>
      <c r="P295" s="67"/>
      <c r="Q295" s="67"/>
      <c r="R295" s="67"/>
      <c r="S295" s="67"/>
      <c r="T295" s="38">
        <f>SUM(M295:S295)</f>
        <v>50</v>
      </c>
      <c r="U295" s="52">
        <v>100</v>
      </c>
      <c r="V295" s="70">
        <f>T295/U295</f>
        <v>0.5</v>
      </c>
      <c r="W295" s="41" t="s">
        <v>887</v>
      </c>
    </row>
    <row r="296" spans="1:23" x14ac:dyDescent="0.35">
      <c r="A296" s="28">
        <v>289</v>
      </c>
      <c r="B296" s="37" t="s">
        <v>33</v>
      </c>
      <c r="C296" s="45" t="s">
        <v>865</v>
      </c>
      <c r="D296" s="45" t="s">
        <v>45</v>
      </c>
      <c r="E296" s="45" t="s">
        <v>592</v>
      </c>
      <c r="F296" s="31" t="str">
        <f t="shared" si="13"/>
        <v>П</v>
      </c>
      <c r="G296" s="31" t="str">
        <f t="shared" si="14"/>
        <v>Е</v>
      </c>
      <c r="H296" s="31" t="str">
        <f t="shared" si="15"/>
        <v>П</v>
      </c>
      <c r="I296" s="37">
        <v>760184</v>
      </c>
      <c r="J296" s="47">
        <v>10</v>
      </c>
      <c r="K296" s="37" t="s">
        <v>866</v>
      </c>
      <c r="L296" s="37" t="s">
        <v>17</v>
      </c>
      <c r="M296" s="37">
        <v>5</v>
      </c>
      <c r="N296" s="37">
        <v>10</v>
      </c>
      <c r="O296" s="37">
        <v>10</v>
      </c>
      <c r="P296" s="37">
        <v>0</v>
      </c>
      <c r="Q296" s="37">
        <v>2</v>
      </c>
      <c r="R296" s="37">
        <v>6</v>
      </c>
      <c r="S296" s="37">
        <v>13</v>
      </c>
      <c r="T296" s="100">
        <f>SUM(M296:S296)</f>
        <v>46</v>
      </c>
      <c r="U296" s="52">
        <v>100</v>
      </c>
      <c r="V296" s="49">
        <f>T296/U296</f>
        <v>0.46</v>
      </c>
      <c r="W296" s="41" t="str">
        <f>IF(T296&gt;75%*U296,"Победитель",IF(T296&gt;50%*U296,"Призёр","Участник"))</f>
        <v>Участник</v>
      </c>
    </row>
    <row r="297" spans="1:23" x14ac:dyDescent="0.35">
      <c r="A297" s="28">
        <v>290</v>
      </c>
      <c r="B297" s="67" t="s">
        <v>32</v>
      </c>
      <c r="C297" s="68" t="s">
        <v>307</v>
      </c>
      <c r="D297" s="68" t="s">
        <v>30</v>
      </c>
      <c r="E297" s="68" t="s">
        <v>60</v>
      </c>
      <c r="F297" s="31" t="str">
        <f t="shared" si="13"/>
        <v>Т</v>
      </c>
      <c r="G297" s="31" t="str">
        <f t="shared" si="14"/>
        <v>Д</v>
      </c>
      <c r="H297" s="31" t="str">
        <f t="shared" si="15"/>
        <v>Н</v>
      </c>
      <c r="I297" s="73">
        <v>760243</v>
      </c>
      <c r="J297" s="69">
        <v>10</v>
      </c>
      <c r="K297" s="72" t="s">
        <v>308</v>
      </c>
      <c r="L297" s="73" t="s">
        <v>17</v>
      </c>
      <c r="M297" s="73">
        <v>34</v>
      </c>
      <c r="N297" s="73">
        <v>11</v>
      </c>
      <c r="O297" s="73"/>
      <c r="P297" s="73"/>
      <c r="Q297" s="73"/>
      <c r="R297" s="73"/>
      <c r="S297" s="37"/>
      <c r="T297" s="100">
        <f>SUM(M297:S297)</f>
        <v>45</v>
      </c>
      <c r="U297" s="52">
        <v>100</v>
      </c>
      <c r="V297" s="70">
        <f>T297/U297</f>
        <v>0.45</v>
      </c>
      <c r="W297" s="41" t="str">
        <f>IF(T297&gt;0.75*U297,"Победитель",IF(T297&gt;0.5*U297,"Призёр","Участник"))</f>
        <v>Участник</v>
      </c>
    </row>
    <row r="298" spans="1:23" x14ac:dyDescent="0.35">
      <c r="A298" s="28">
        <v>291</v>
      </c>
      <c r="B298" s="37" t="s">
        <v>33</v>
      </c>
      <c r="C298" s="45" t="s">
        <v>491</v>
      </c>
      <c r="D298" s="45" t="s">
        <v>268</v>
      </c>
      <c r="E298" s="45" t="s">
        <v>220</v>
      </c>
      <c r="F298" s="31" t="str">
        <f t="shared" si="13"/>
        <v>С</v>
      </c>
      <c r="G298" s="31" t="str">
        <f t="shared" si="14"/>
        <v>А</v>
      </c>
      <c r="H298" s="31" t="str">
        <f t="shared" si="15"/>
        <v>А</v>
      </c>
      <c r="I298" s="37">
        <v>761301</v>
      </c>
      <c r="J298" s="47">
        <v>10</v>
      </c>
      <c r="K298" s="37" t="s">
        <v>492</v>
      </c>
      <c r="L298" s="37" t="s">
        <v>17</v>
      </c>
      <c r="M298" s="37">
        <v>35</v>
      </c>
      <c r="N298" s="37">
        <v>8</v>
      </c>
      <c r="O298" s="37"/>
      <c r="P298" s="37"/>
      <c r="Q298" s="37"/>
      <c r="R298" s="37"/>
      <c r="S298" s="37"/>
      <c r="T298" s="100">
        <f>SUM(M298:S298)</f>
        <v>43</v>
      </c>
      <c r="U298" s="52">
        <v>100</v>
      </c>
      <c r="V298" s="49">
        <f>T298/U298</f>
        <v>0.43</v>
      </c>
      <c r="W298" s="41" t="str">
        <f>IF(T298&gt;75%*U298,"Победитель",IF(T298&gt;50%*U298,"Призёр","Участник"))</f>
        <v>Участник</v>
      </c>
    </row>
    <row r="299" spans="1:23" x14ac:dyDescent="0.35">
      <c r="A299" s="28">
        <v>292</v>
      </c>
      <c r="B299" s="37" t="s">
        <v>32</v>
      </c>
      <c r="C299" s="45" t="s">
        <v>452</v>
      </c>
      <c r="D299" s="45" t="s">
        <v>622</v>
      </c>
      <c r="E299" s="45" t="s">
        <v>44</v>
      </c>
      <c r="F299" s="31" t="str">
        <f t="shared" si="13"/>
        <v>Р</v>
      </c>
      <c r="G299" s="31" t="str">
        <f t="shared" si="14"/>
        <v>К</v>
      </c>
      <c r="H299" s="31" t="str">
        <f t="shared" si="15"/>
        <v>А</v>
      </c>
      <c r="I299" s="37">
        <v>760184</v>
      </c>
      <c r="J299" s="47">
        <v>10</v>
      </c>
      <c r="K299" s="37" t="s">
        <v>855</v>
      </c>
      <c r="L299" s="37" t="s">
        <v>17</v>
      </c>
      <c r="M299" s="37">
        <v>6</v>
      </c>
      <c r="N299" s="37">
        <v>10</v>
      </c>
      <c r="O299" s="37">
        <v>8</v>
      </c>
      <c r="P299" s="37">
        <v>0</v>
      </c>
      <c r="Q299" s="37">
        <v>4</v>
      </c>
      <c r="R299" s="37">
        <v>6</v>
      </c>
      <c r="S299" s="37">
        <v>7</v>
      </c>
      <c r="T299" s="100">
        <f>SUM(M299:S299)</f>
        <v>41</v>
      </c>
      <c r="U299" s="52">
        <v>100</v>
      </c>
      <c r="V299" s="49">
        <f>T299/U299</f>
        <v>0.41</v>
      </c>
      <c r="W299" s="41" t="str">
        <f>IF(T299&gt;75%*U299,"Победитель",IF(T299&gt;50%*U299,"Призёр","Участник"))</f>
        <v>Участник</v>
      </c>
    </row>
    <row r="300" spans="1:23" x14ac:dyDescent="0.35">
      <c r="A300" s="28">
        <v>293</v>
      </c>
      <c r="B300" s="37" t="s">
        <v>33</v>
      </c>
      <c r="C300" s="45" t="s">
        <v>338</v>
      </c>
      <c r="D300" s="45" t="s">
        <v>478</v>
      </c>
      <c r="E300" s="45" t="s">
        <v>50</v>
      </c>
      <c r="F300" s="31" t="str">
        <f t="shared" si="13"/>
        <v>Н</v>
      </c>
      <c r="G300" s="31" t="str">
        <f t="shared" si="14"/>
        <v>И</v>
      </c>
      <c r="H300" s="31" t="str">
        <f t="shared" si="15"/>
        <v>Д</v>
      </c>
      <c r="I300" s="37">
        <v>760184</v>
      </c>
      <c r="J300" s="47">
        <v>10</v>
      </c>
      <c r="K300" s="37" t="s">
        <v>856</v>
      </c>
      <c r="L300" s="37" t="s">
        <v>17</v>
      </c>
      <c r="M300" s="37">
        <v>12</v>
      </c>
      <c r="N300" s="37">
        <v>15</v>
      </c>
      <c r="O300" s="37">
        <v>0</v>
      </c>
      <c r="P300" s="37">
        <v>0</v>
      </c>
      <c r="Q300" s="37">
        <v>4</v>
      </c>
      <c r="R300" s="37">
        <v>6</v>
      </c>
      <c r="S300" s="37">
        <v>3</v>
      </c>
      <c r="T300" s="100">
        <f>SUM(M300:S300)</f>
        <v>40</v>
      </c>
      <c r="U300" s="52">
        <v>100</v>
      </c>
      <c r="V300" s="49">
        <f>T300/U300</f>
        <v>0.4</v>
      </c>
      <c r="W300" s="41" t="str">
        <f>IF(T300&gt;75%*U300,"Победитель",IF(T300&gt;50%*U300,"Призёр","Участник"))</f>
        <v>Участник</v>
      </c>
    </row>
    <row r="301" spans="1:23" x14ac:dyDescent="0.35">
      <c r="A301" s="28">
        <v>294</v>
      </c>
      <c r="B301" s="37" t="s">
        <v>33</v>
      </c>
      <c r="C301" s="45" t="s">
        <v>863</v>
      </c>
      <c r="D301" s="45" t="s">
        <v>788</v>
      </c>
      <c r="E301" s="45" t="s">
        <v>65</v>
      </c>
      <c r="F301" s="31" t="str">
        <f t="shared" si="13"/>
        <v>Р</v>
      </c>
      <c r="G301" s="31" t="str">
        <f t="shared" si="14"/>
        <v>Г</v>
      </c>
      <c r="H301" s="31" t="str">
        <f t="shared" si="15"/>
        <v>С</v>
      </c>
      <c r="I301" s="37">
        <v>760184</v>
      </c>
      <c r="J301" s="47">
        <v>10</v>
      </c>
      <c r="K301" s="37" t="s">
        <v>864</v>
      </c>
      <c r="L301" s="37" t="s">
        <v>17</v>
      </c>
      <c r="M301" s="37">
        <v>5</v>
      </c>
      <c r="N301" s="37">
        <v>8</v>
      </c>
      <c r="O301" s="37">
        <v>8</v>
      </c>
      <c r="P301" s="37">
        <v>0</v>
      </c>
      <c r="Q301" s="37">
        <v>2</v>
      </c>
      <c r="R301" s="37">
        <v>6</v>
      </c>
      <c r="S301" s="37">
        <v>11</v>
      </c>
      <c r="T301" s="100">
        <f>SUM(M301:S301)</f>
        <v>40</v>
      </c>
      <c r="U301" s="52">
        <v>100</v>
      </c>
      <c r="V301" s="49">
        <f>T301/U301</f>
        <v>0.4</v>
      </c>
      <c r="W301" s="41" t="str">
        <f>IF(T301&gt;75%*U301,"Победитель",IF(T301&gt;50%*U301,"Призёр","Участник"))</f>
        <v>Участник</v>
      </c>
    </row>
    <row r="302" spans="1:23" x14ac:dyDescent="0.35">
      <c r="A302" s="28">
        <v>295</v>
      </c>
      <c r="B302" s="37" t="s">
        <v>33</v>
      </c>
      <c r="C302" s="45" t="s">
        <v>859</v>
      </c>
      <c r="D302" s="45" t="s">
        <v>150</v>
      </c>
      <c r="E302" s="45" t="s">
        <v>559</v>
      </c>
      <c r="F302" s="31" t="str">
        <f t="shared" si="13"/>
        <v>Г</v>
      </c>
      <c r="G302" s="31" t="str">
        <f t="shared" si="14"/>
        <v>К</v>
      </c>
      <c r="H302" s="31" t="str">
        <f t="shared" si="15"/>
        <v>О</v>
      </c>
      <c r="I302" s="37">
        <v>760184</v>
      </c>
      <c r="J302" s="47">
        <v>10</v>
      </c>
      <c r="K302" s="37" t="s">
        <v>860</v>
      </c>
      <c r="L302" s="37" t="s">
        <v>17</v>
      </c>
      <c r="M302" s="37">
        <v>9</v>
      </c>
      <c r="N302" s="37">
        <v>10</v>
      </c>
      <c r="O302" s="37">
        <v>8</v>
      </c>
      <c r="P302" s="37">
        <v>0</v>
      </c>
      <c r="Q302" s="37">
        <v>0</v>
      </c>
      <c r="R302" s="37">
        <v>6</v>
      </c>
      <c r="S302" s="37">
        <v>6</v>
      </c>
      <c r="T302" s="100">
        <f>SUM(M302:S302)</f>
        <v>39</v>
      </c>
      <c r="U302" s="52">
        <v>100</v>
      </c>
      <c r="V302" s="49">
        <f>T302/U302</f>
        <v>0.39</v>
      </c>
      <c r="W302" s="41" t="str">
        <f>IF(T302&gt;75%*U302,"Победитель",IF(T302&gt;50%*U302,"Призёр","Участник"))</f>
        <v>Участник</v>
      </c>
    </row>
    <row r="303" spans="1:23" x14ac:dyDescent="0.35">
      <c r="A303" s="28">
        <v>296</v>
      </c>
      <c r="B303" s="37" t="s">
        <v>33</v>
      </c>
      <c r="C303" s="45" t="s">
        <v>459</v>
      </c>
      <c r="D303" s="45" t="s">
        <v>339</v>
      </c>
      <c r="E303" s="45" t="s">
        <v>65</v>
      </c>
      <c r="F303" s="31" t="str">
        <f t="shared" si="13"/>
        <v>В</v>
      </c>
      <c r="G303" s="31" t="str">
        <f t="shared" si="14"/>
        <v>М</v>
      </c>
      <c r="H303" s="31" t="str">
        <f t="shared" si="15"/>
        <v>С</v>
      </c>
      <c r="I303" s="81">
        <v>763213</v>
      </c>
      <c r="J303" s="47">
        <v>10</v>
      </c>
      <c r="K303" s="37" t="s">
        <v>460</v>
      </c>
      <c r="L303" s="37" t="s">
        <v>17</v>
      </c>
      <c r="M303" s="37">
        <v>22</v>
      </c>
      <c r="N303" s="37">
        <v>14</v>
      </c>
      <c r="O303" s="37"/>
      <c r="P303" s="37"/>
      <c r="Q303" s="37"/>
      <c r="R303" s="37"/>
      <c r="S303" s="37"/>
      <c r="T303" s="100">
        <f>SUM(M303:S303)</f>
        <v>36</v>
      </c>
      <c r="U303" s="52">
        <v>100</v>
      </c>
      <c r="V303" s="49">
        <f>T303/U303</f>
        <v>0.36</v>
      </c>
      <c r="W303" s="41" t="str">
        <f>IF(T303&gt;75%*U303,"Победитель",IF(T303&gt;50%*U303,"Призёр","Участник"))</f>
        <v>Участник</v>
      </c>
    </row>
    <row r="304" spans="1:23" x14ac:dyDescent="0.35">
      <c r="A304" s="28">
        <v>297</v>
      </c>
      <c r="B304" s="37" t="s">
        <v>33</v>
      </c>
      <c r="C304" s="45" t="s">
        <v>857</v>
      </c>
      <c r="D304" s="45" t="s">
        <v>339</v>
      </c>
      <c r="E304" s="45" t="s">
        <v>65</v>
      </c>
      <c r="F304" s="31" t="str">
        <f t="shared" si="13"/>
        <v>К</v>
      </c>
      <c r="G304" s="31" t="str">
        <f t="shared" si="14"/>
        <v>М</v>
      </c>
      <c r="H304" s="31" t="str">
        <f t="shared" si="15"/>
        <v>С</v>
      </c>
      <c r="I304" s="37">
        <v>760184</v>
      </c>
      <c r="J304" s="47">
        <v>10</v>
      </c>
      <c r="K304" s="37" t="s">
        <v>858</v>
      </c>
      <c r="L304" s="37" t="s">
        <v>17</v>
      </c>
      <c r="M304" s="37">
        <v>12</v>
      </c>
      <c r="N304" s="37">
        <v>15</v>
      </c>
      <c r="O304" s="37">
        <v>0</v>
      </c>
      <c r="P304" s="37">
        <v>0</v>
      </c>
      <c r="Q304" s="37">
        <v>4</v>
      </c>
      <c r="R304" s="37">
        <v>4</v>
      </c>
      <c r="S304" s="37">
        <v>1</v>
      </c>
      <c r="T304" s="100">
        <f>SUM(M304:S304)</f>
        <v>36</v>
      </c>
      <c r="U304" s="52">
        <v>100</v>
      </c>
      <c r="V304" s="49">
        <f>T304/U304</f>
        <v>0.36</v>
      </c>
      <c r="W304" s="41" t="str">
        <f>IF(T304&gt;75%*U304,"Победитель",IF(T304&gt;50%*U304,"Призёр","Участник"))</f>
        <v>Участник</v>
      </c>
    </row>
    <row r="305" spans="1:23" x14ac:dyDescent="0.35">
      <c r="A305" s="28">
        <v>298</v>
      </c>
      <c r="B305" s="37" t="s">
        <v>32</v>
      </c>
      <c r="C305" s="45" t="s">
        <v>852</v>
      </c>
      <c r="D305" s="45" t="s">
        <v>304</v>
      </c>
      <c r="E305" s="45" t="s">
        <v>853</v>
      </c>
      <c r="F305" s="31" t="str">
        <f t="shared" si="13"/>
        <v>Л</v>
      </c>
      <c r="G305" s="31" t="str">
        <f t="shared" si="14"/>
        <v>А</v>
      </c>
      <c r="H305" s="31" t="str">
        <f t="shared" si="15"/>
        <v>В</v>
      </c>
      <c r="I305" s="37">
        <v>760184</v>
      </c>
      <c r="J305" s="47">
        <v>10</v>
      </c>
      <c r="K305" s="37" t="s">
        <v>854</v>
      </c>
      <c r="L305" s="37" t="s">
        <v>17</v>
      </c>
      <c r="M305" s="37">
        <v>6</v>
      </c>
      <c r="N305" s="37">
        <v>5</v>
      </c>
      <c r="O305" s="37">
        <v>8</v>
      </c>
      <c r="P305" s="37">
        <v>0</v>
      </c>
      <c r="Q305" s="37">
        <v>4</v>
      </c>
      <c r="R305" s="37">
        <v>6</v>
      </c>
      <c r="S305" s="37">
        <v>7</v>
      </c>
      <c r="T305" s="100">
        <f>SUM(M305:S305)</f>
        <v>36</v>
      </c>
      <c r="U305" s="52">
        <v>100</v>
      </c>
      <c r="V305" s="49">
        <f>T305/U305</f>
        <v>0.36</v>
      </c>
      <c r="W305" s="41" t="str">
        <f>IF(T305&gt;75%*U305,"Победитель",IF(T305&gt;50%*U305,"Призёр","Участник"))</f>
        <v>Участник</v>
      </c>
    </row>
    <row r="306" spans="1:23" x14ac:dyDescent="0.35">
      <c r="A306" s="28">
        <v>299</v>
      </c>
      <c r="B306" s="52" t="s">
        <v>32</v>
      </c>
      <c r="C306" s="53" t="s">
        <v>354</v>
      </c>
      <c r="D306" s="53" t="s">
        <v>355</v>
      </c>
      <c r="E306" s="53" t="s">
        <v>36</v>
      </c>
      <c r="F306" s="31" t="str">
        <f t="shared" si="13"/>
        <v>Р</v>
      </c>
      <c r="G306" s="31" t="str">
        <f t="shared" si="14"/>
        <v>К</v>
      </c>
      <c r="H306" s="31" t="str">
        <f t="shared" si="15"/>
        <v>С</v>
      </c>
      <c r="I306" s="52">
        <v>760189</v>
      </c>
      <c r="J306" s="54">
        <v>10</v>
      </c>
      <c r="K306" s="52" t="s">
        <v>356</v>
      </c>
      <c r="L306" s="56" t="s">
        <v>17</v>
      </c>
      <c r="M306" s="56">
        <v>2</v>
      </c>
      <c r="N306" s="56">
        <v>10</v>
      </c>
      <c r="O306" s="56">
        <v>4</v>
      </c>
      <c r="P306" s="56">
        <v>0</v>
      </c>
      <c r="Q306" s="56">
        <v>4</v>
      </c>
      <c r="R306" s="56">
        <v>3</v>
      </c>
      <c r="S306" s="56">
        <v>12</v>
      </c>
      <c r="T306" s="100">
        <f>SUM(M306:S306)</f>
        <v>35</v>
      </c>
      <c r="U306" s="52">
        <v>100</v>
      </c>
      <c r="V306" s="55">
        <f>T306/U306</f>
        <v>0.35</v>
      </c>
      <c r="W306" s="41" t="str">
        <f>IF(T306&gt;0.75*U306, "Победитель", IF(T306&gt;0.5*U306, "Призёр", "Участник"))</f>
        <v>Участник</v>
      </c>
    </row>
    <row r="307" spans="1:23" x14ac:dyDescent="0.35">
      <c r="A307" s="28">
        <v>300</v>
      </c>
      <c r="B307" s="37" t="s">
        <v>33</v>
      </c>
      <c r="C307" s="45" t="s">
        <v>861</v>
      </c>
      <c r="D307" s="45" t="s">
        <v>747</v>
      </c>
      <c r="E307" s="45" t="s">
        <v>592</v>
      </c>
      <c r="F307" s="31" t="str">
        <f t="shared" si="13"/>
        <v>Г</v>
      </c>
      <c r="G307" s="31" t="str">
        <f t="shared" si="14"/>
        <v>И</v>
      </c>
      <c r="H307" s="31" t="str">
        <f t="shared" si="15"/>
        <v>П</v>
      </c>
      <c r="I307" s="37">
        <v>760184</v>
      </c>
      <c r="J307" s="47">
        <v>10</v>
      </c>
      <c r="K307" s="37" t="s">
        <v>862</v>
      </c>
      <c r="L307" s="37" t="s">
        <v>17</v>
      </c>
      <c r="M307" s="37">
        <v>8</v>
      </c>
      <c r="N307" s="37">
        <v>10</v>
      </c>
      <c r="O307" s="37">
        <v>2</v>
      </c>
      <c r="P307" s="37">
        <v>0</v>
      </c>
      <c r="Q307" s="37">
        <v>2</v>
      </c>
      <c r="R307" s="37">
        <v>6</v>
      </c>
      <c r="S307" s="37">
        <v>6</v>
      </c>
      <c r="T307" s="100">
        <f>SUM(M307:S307)</f>
        <v>34</v>
      </c>
      <c r="U307" s="52">
        <v>100</v>
      </c>
      <c r="V307" s="49">
        <f>T307/U307</f>
        <v>0.34</v>
      </c>
      <c r="W307" s="41" t="str">
        <f>IF(T307&gt;75%*U307,"Победитель",IF(T307&gt;50%*U307,"Призёр","Участник"))</f>
        <v>Участник</v>
      </c>
    </row>
    <row r="308" spans="1:23" x14ac:dyDescent="0.35">
      <c r="A308" s="28">
        <v>301</v>
      </c>
      <c r="B308" s="37" t="s">
        <v>33</v>
      </c>
      <c r="C308" s="45" t="s">
        <v>767</v>
      </c>
      <c r="D308" s="45" t="s">
        <v>464</v>
      </c>
      <c r="E308" s="45" t="s">
        <v>52</v>
      </c>
      <c r="F308" s="31" t="str">
        <f t="shared" si="13"/>
        <v>Ф</v>
      </c>
      <c r="G308" s="31" t="str">
        <f t="shared" si="14"/>
        <v>И</v>
      </c>
      <c r="H308" s="31" t="str">
        <f t="shared" si="15"/>
        <v>А</v>
      </c>
      <c r="I308" s="37">
        <v>761312</v>
      </c>
      <c r="J308" s="47">
        <v>10</v>
      </c>
      <c r="K308" s="37" t="s">
        <v>659</v>
      </c>
      <c r="L308" s="37" t="s">
        <v>17</v>
      </c>
      <c r="M308" s="37"/>
      <c r="N308" s="37"/>
      <c r="O308" s="37"/>
      <c r="P308" s="37"/>
      <c r="Q308" s="37"/>
      <c r="R308" s="37"/>
      <c r="S308" s="37"/>
      <c r="T308" s="100">
        <v>34</v>
      </c>
      <c r="U308" s="52">
        <v>100</v>
      </c>
      <c r="V308" s="49">
        <f>T308/U308</f>
        <v>0.34</v>
      </c>
      <c r="W308" s="41" t="str">
        <f>IF(T308&gt;75%*U308,"Победитель",IF(T308&gt;50%*U308,"Призёр","Участник"))</f>
        <v>Участник</v>
      </c>
    </row>
    <row r="309" spans="1:23" x14ac:dyDescent="0.35">
      <c r="A309" s="28">
        <v>302</v>
      </c>
      <c r="B309" s="37" t="s">
        <v>32</v>
      </c>
      <c r="C309" s="45" t="s">
        <v>461</v>
      </c>
      <c r="D309" s="45" t="s">
        <v>266</v>
      </c>
      <c r="E309" s="45" t="s">
        <v>73</v>
      </c>
      <c r="F309" s="31" t="str">
        <f t="shared" si="13"/>
        <v>Р</v>
      </c>
      <c r="G309" s="31" t="str">
        <f t="shared" si="14"/>
        <v>Е</v>
      </c>
      <c r="H309" s="31" t="str">
        <f t="shared" si="15"/>
        <v>А</v>
      </c>
      <c r="I309" s="81">
        <v>763213</v>
      </c>
      <c r="J309" s="47">
        <v>10</v>
      </c>
      <c r="K309" s="37" t="s">
        <v>462</v>
      </c>
      <c r="L309" s="37" t="s">
        <v>17</v>
      </c>
      <c r="M309" s="37">
        <v>16</v>
      </c>
      <c r="N309" s="37">
        <v>13</v>
      </c>
      <c r="O309" s="37"/>
      <c r="P309" s="37"/>
      <c r="Q309" s="37"/>
      <c r="R309" s="37"/>
      <c r="S309" s="37"/>
      <c r="T309" s="100">
        <f>SUM(M309:S309)</f>
        <v>29</v>
      </c>
      <c r="U309" s="52">
        <v>100</v>
      </c>
      <c r="V309" s="49">
        <f>T309/U309</f>
        <v>0.28999999999999998</v>
      </c>
      <c r="W309" s="41" t="str">
        <f>IF(T309&gt;75%*U309,"Победитель",IF(T309&gt;50%*U309,"Призёр","Участник"))</f>
        <v>Участник</v>
      </c>
    </row>
    <row r="310" spans="1:23" x14ac:dyDescent="0.35">
      <c r="A310" s="28">
        <v>303</v>
      </c>
      <c r="B310" s="37" t="s">
        <v>33</v>
      </c>
      <c r="C310" s="45" t="s">
        <v>848</v>
      </c>
      <c r="D310" s="45" t="s">
        <v>849</v>
      </c>
      <c r="E310" s="45" t="s">
        <v>850</v>
      </c>
      <c r="F310" s="31" t="str">
        <f t="shared" si="13"/>
        <v>К</v>
      </c>
      <c r="G310" s="31" t="str">
        <f t="shared" si="14"/>
        <v>П</v>
      </c>
      <c r="H310" s="31" t="str">
        <f t="shared" si="15"/>
        <v>Ф</v>
      </c>
      <c r="I310" s="48">
        <v>760184</v>
      </c>
      <c r="J310" s="47">
        <v>10</v>
      </c>
      <c r="K310" s="37" t="s">
        <v>851</v>
      </c>
      <c r="L310" s="48" t="s">
        <v>17</v>
      </c>
      <c r="M310" s="48">
        <v>3</v>
      </c>
      <c r="N310" s="48">
        <v>2</v>
      </c>
      <c r="O310" s="48">
        <v>8</v>
      </c>
      <c r="P310" s="48">
        <v>0</v>
      </c>
      <c r="Q310" s="48">
        <v>1</v>
      </c>
      <c r="R310" s="48">
        <v>8</v>
      </c>
      <c r="S310" s="48">
        <v>6</v>
      </c>
      <c r="T310" s="100">
        <f>SUM(M310:S310)</f>
        <v>28</v>
      </c>
      <c r="U310" s="52">
        <v>100</v>
      </c>
      <c r="V310" s="49">
        <f>T310/U310</f>
        <v>0.28000000000000003</v>
      </c>
      <c r="W310" s="41" t="str">
        <f>IF(T310&gt;75%*U310,"Победитель",IF(T310&gt;50%*U310,"Призёр","Участник"))</f>
        <v>Участник</v>
      </c>
    </row>
    <row r="311" spans="1:23" x14ac:dyDescent="0.35">
      <c r="A311" s="28">
        <v>304</v>
      </c>
      <c r="B311" s="37" t="s">
        <v>33</v>
      </c>
      <c r="C311" s="45" t="s">
        <v>736</v>
      </c>
      <c r="D311" s="45" t="s">
        <v>478</v>
      </c>
      <c r="E311" s="45" t="s">
        <v>151</v>
      </c>
      <c r="F311" s="31" t="str">
        <f t="shared" si="13"/>
        <v>М</v>
      </c>
      <c r="G311" s="31" t="str">
        <f t="shared" si="14"/>
        <v>И</v>
      </c>
      <c r="H311" s="31" t="str">
        <f t="shared" si="15"/>
        <v>А</v>
      </c>
      <c r="I311" s="37">
        <v>760239</v>
      </c>
      <c r="J311" s="47">
        <v>10</v>
      </c>
      <c r="K311" s="37" t="s">
        <v>465</v>
      </c>
      <c r="L311" s="37" t="s">
        <v>17</v>
      </c>
      <c r="M311" s="37">
        <v>3</v>
      </c>
      <c r="N311" s="37">
        <v>0</v>
      </c>
      <c r="O311" s="37">
        <v>8</v>
      </c>
      <c r="P311" s="37">
        <v>0</v>
      </c>
      <c r="Q311" s="37">
        <v>10</v>
      </c>
      <c r="R311" s="37">
        <v>7</v>
      </c>
      <c r="S311" s="37"/>
      <c r="T311" s="100">
        <f>SUM(M311:S311)</f>
        <v>28</v>
      </c>
      <c r="U311" s="52">
        <v>100</v>
      </c>
      <c r="V311" s="49">
        <f>T311/U311</f>
        <v>0.28000000000000003</v>
      </c>
      <c r="W311" s="41" t="str">
        <f>IF(T311&gt;75%*U311,"Победитель",IF(T311&gt;50%*U311,"Призёр","Участник"))</f>
        <v>Участник</v>
      </c>
    </row>
    <row r="312" spans="1:23" x14ac:dyDescent="0.35">
      <c r="A312" s="28">
        <v>305</v>
      </c>
      <c r="B312" s="37" t="s">
        <v>33</v>
      </c>
      <c r="C312" s="45" t="s">
        <v>489</v>
      </c>
      <c r="D312" s="45" t="s">
        <v>425</v>
      </c>
      <c r="E312" s="45" t="s">
        <v>65</v>
      </c>
      <c r="F312" s="31" t="str">
        <f t="shared" si="13"/>
        <v>С</v>
      </c>
      <c r="G312" s="31" t="str">
        <f t="shared" si="14"/>
        <v>Ф</v>
      </c>
      <c r="H312" s="31" t="str">
        <f t="shared" si="15"/>
        <v>С</v>
      </c>
      <c r="I312" s="37">
        <v>761301</v>
      </c>
      <c r="J312" s="47">
        <v>10</v>
      </c>
      <c r="K312" s="37" t="s">
        <v>490</v>
      </c>
      <c r="L312" s="37" t="s">
        <v>17</v>
      </c>
      <c r="M312" s="37">
        <v>20</v>
      </c>
      <c r="N312" s="37">
        <v>8</v>
      </c>
      <c r="O312" s="37"/>
      <c r="P312" s="37"/>
      <c r="Q312" s="37"/>
      <c r="R312" s="37"/>
      <c r="S312" s="37"/>
      <c r="T312" s="100">
        <f>SUM(M312:S312)</f>
        <v>28</v>
      </c>
      <c r="U312" s="52">
        <v>100</v>
      </c>
      <c r="V312" s="49">
        <f>T312/U312</f>
        <v>0.28000000000000003</v>
      </c>
      <c r="W312" s="41" t="str">
        <f>IF(T312&gt;75%*U312,"Победитель",IF(T312&gt;50%*U312,"Призёр","Участник"))</f>
        <v>Участник</v>
      </c>
    </row>
    <row r="313" spans="1:23" x14ac:dyDescent="0.35">
      <c r="A313" s="28">
        <v>306</v>
      </c>
      <c r="B313" s="37" t="s">
        <v>33</v>
      </c>
      <c r="C313" s="45" t="s">
        <v>649</v>
      </c>
      <c r="D313" s="45" t="s">
        <v>650</v>
      </c>
      <c r="E313" s="45" t="s">
        <v>52</v>
      </c>
      <c r="F313" s="31" t="str">
        <f t="shared" si="13"/>
        <v>Б</v>
      </c>
      <c r="G313" s="31" t="str">
        <f t="shared" si="14"/>
        <v>А</v>
      </c>
      <c r="H313" s="31" t="str">
        <f t="shared" si="15"/>
        <v>А</v>
      </c>
      <c r="I313" s="46">
        <v>764202</v>
      </c>
      <c r="J313" s="47">
        <v>10</v>
      </c>
      <c r="K313" s="37" t="s">
        <v>651</v>
      </c>
      <c r="L313" s="48" t="s">
        <v>17</v>
      </c>
      <c r="M313" s="37">
        <v>6</v>
      </c>
      <c r="N313" s="37">
        <v>5</v>
      </c>
      <c r="O313" s="37">
        <v>8</v>
      </c>
      <c r="P313" s="37">
        <v>6</v>
      </c>
      <c r="Q313" s="37">
        <v>1</v>
      </c>
      <c r="R313" s="37"/>
      <c r="S313" s="37"/>
      <c r="T313" s="100">
        <f>SUM(M313:S313)</f>
        <v>26</v>
      </c>
      <c r="U313" s="99">
        <v>100</v>
      </c>
      <c r="V313" s="49">
        <f>T313/U313</f>
        <v>0.26</v>
      </c>
      <c r="W313" s="41" t="str">
        <f>IF(T313&gt;75%*U313,"Победитель",IF(T313&gt;50%*U313,"Призёр","Участник"))</f>
        <v>Участник</v>
      </c>
    </row>
    <row r="314" spans="1:23" x14ac:dyDescent="0.35">
      <c r="A314" s="28">
        <v>307</v>
      </c>
      <c r="B314" s="37" t="s">
        <v>33</v>
      </c>
      <c r="C314" s="45" t="s">
        <v>846</v>
      </c>
      <c r="D314" s="45" t="s">
        <v>82</v>
      </c>
      <c r="E314" s="45" t="s">
        <v>313</v>
      </c>
      <c r="F314" s="31" t="str">
        <f t="shared" si="13"/>
        <v>П</v>
      </c>
      <c r="G314" s="31" t="str">
        <f t="shared" si="14"/>
        <v>Н</v>
      </c>
      <c r="H314" s="31" t="str">
        <f t="shared" si="15"/>
        <v>В</v>
      </c>
      <c r="I314" s="37">
        <v>760184</v>
      </c>
      <c r="J314" s="47">
        <v>10</v>
      </c>
      <c r="K314" s="37" t="s">
        <v>847</v>
      </c>
      <c r="L314" s="37" t="s">
        <v>17</v>
      </c>
      <c r="M314" s="37">
        <v>5</v>
      </c>
      <c r="N314" s="37">
        <v>0</v>
      </c>
      <c r="O314" s="37">
        <v>6</v>
      </c>
      <c r="P314" s="37">
        <v>0</v>
      </c>
      <c r="Q314" s="37">
        <v>3</v>
      </c>
      <c r="R314" s="37">
        <v>6</v>
      </c>
      <c r="S314" s="37">
        <v>5</v>
      </c>
      <c r="T314" s="100">
        <f>SUM(M314:S314)</f>
        <v>25</v>
      </c>
      <c r="U314" s="52">
        <v>100</v>
      </c>
      <c r="V314" s="49">
        <f>T314/U314</f>
        <v>0.25</v>
      </c>
      <c r="W314" s="41" t="str">
        <f>IF(T314&gt;75%*U314,"Победитель",IF(T314&gt;50%*U314,"Призёр","Участник"))</f>
        <v>Участник</v>
      </c>
    </row>
    <row r="315" spans="1:23" x14ac:dyDescent="0.35">
      <c r="A315" s="28">
        <v>308</v>
      </c>
      <c r="B315" s="37" t="s">
        <v>32</v>
      </c>
      <c r="C315" s="45" t="s">
        <v>734</v>
      </c>
      <c r="D315" s="45" t="s">
        <v>735</v>
      </c>
      <c r="E315" s="45" t="s">
        <v>36</v>
      </c>
      <c r="F315" s="31" t="str">
        <f t="shared" si="13"/>
        <v>А</v>
      </c>
      <c r="G315" s="31" t="str">
        <f t="shared" si="14"/>
        <v>А</v>
      </c>
      <c r="H315" s="31" t="str">
        <f t="shared" si="15"/>
        <v>С</v>
      </c>
      <c r="I315" s="37">
        <v>760239</v>
      </c>
      <c r="J315" s="47">
        <v>10</v>
      </c>
      <c r="K315" s="37" t="s">
        <v>462</v>
      </c>
      <c r="L315" s="37" t="s">
        <v>17</v>
      </c>
      <c r="M315" s="37">
        <v>1</v>
      </c>
      <c r="N315" s="37">
        <v>0</v>
      </c>
      <c r="O315" s="37">
        <v>8</v>
      </c>
      <c r="P315" s="37">
        <v>0</v>
      </c>
      <c r="Q315" s="37">
        <v>8</v>
      </c>
      <c r="R315" s="37">
        <v>7</v>
      </c>
      <c r="S315" s="37"/>
      <c r="T315" s="100">
        <f>SUM(M315:S315)</f>
        <v>24</v>
      </c>
      <c r="U315" s="52">
        <v>100</v>
      </c>
      <c r="V315" s="49">
        <f>T315/U315</f>
        <v>0.24</v>
      </c>
      <c r="W315" s="41" t="str">
        <f>IF(T315&gt;75%*U315,"Победитель",IF(T315&gt;50%*U315,"Призёр","Участник"))</f>
        <v>Участник</v>
      </c>
    </row>
    <row r="316" spans="1:23" x14ac:dyDescent="0.35">
      <c r="A316" s="28">
        <v>309</v>
      </c>
      <c r="B316" s="37" t="s">
        <v>33</v>
      </c>
      <c r="C316" s="45" t="s">
        <v>664</v>
      </c>
      <c r="D316" s="45" t="s">
        <v>562</v>
      </c>
      <c r="E316" s="45" t="s">
        <v>65</v>
      </c>
      <c r="F316" s="31" t="str">
        <f t="shared" si="13"/>
        <v>Г</v>
      </c>
      <c r="G316" s="31" t="str">
        <f t="shared" si="14"/>
        <v>Д</v>
      </c>
      <c r="H316" s="31" t="str">
        <f t="shared" si="15"/>
        <v>С</v>
      </c>
      <c r="I316" s="46">
        <v>764202</v>
      </c>
      <c r="J316" s="47">
        <v>10</v>
      </c>
      <c r="K316" s="37" t="s">
        <v>665</v>
      </c>
      <c r="L316" s="48" t="s">
        <v>17</v>
      </c>
      <c r="M316" s="37">
        <v>8</v>
      </c>
      <c r="N316" s="37">
        <v>8</v>
      </c>
      <c r="O316" s="37">
        <v>8</v>
      </c>
      <c r="P316" s="37">
        <v>0</v>
      </c>
      <c r="Q316" s="37">
        <v>0</v>
      </c>
      <c r="R316" s="37"/>
      <c r="S316" s="37"/>
      <c r="T316" s="100">
        <f>SUM(M316:S316)</f>
        <v>24</v>
      </c>
      <c r="U316" s="99">
        <v>100</v>
      </c>
      <c r="V316" s="49">
        <f>T316/U316</f>
        <v>0.24</v>
      </c>
      <c r="W316" s="41" t="str">
        <f>IF(T316&gt;75%*U316,"Победитель",IF(T316&gt;50%*U316,"Призёр","Участник"))</f>
        <v>Участник</v>
      </c>
    </row>
    <row r="317" spans="1:23" x14ac:dyDescent="0.35">
      <c r="A317" s="28">
        <v>310</v>
      </c>
      <c r="B317" s="52" t="s">
        <v>33</v>
      </c>
      <c r="C317" s="53" t="s">
        <v>357</v>
      </c>
      <c r="D317" s="53" t="s">
        <v>152</v>
      </c>
      <c r="E317" s="53" t="s">
        <v>358</v>
      </c>
      <c r="F317" s="31" t="str">
        <f t="shared" si="13"/>
        <v>С</v>
      </c>
      <c r="G317" s="31" t="str">
        <f t="shared" si="14"/>
        <v>Д</v>
      </c>
      <c r="H317" s="31" t="str">
        <f t="shared" si="15"/>
        <v>Е</v>
      </c>
      <c r="I317" s="52">
        <v>760189</v>
      </c>
      <c r="J317" s="54">
        <v>10</v>
      </c>
      <c r="K317" s="52" t="s">
        <v>359</v>
      </c>
      <c r="L317" s="56" t="s">
        <v>17</v>
      </c>
      <c r="M317" s="56">
        <v>4</v>
      </c>
      <c r="N317" s="56">
        <v>0</v>
      </c>
      <c r="O317" s="56">
        <v>5</v>
      </c>
      <c r="P317" s="56">
        <v>0</v>
      </c>
      <c r="Q317" s="56">
        <v>0</v>
      </c>
      <c r="R317" s="56">
        <v>4</v>
      </c>
      <c r="S317" s="56">
        <v>11</v>
      </c>
      <c r="T317" s="100">
        <f>SUM(M317:S317)</f>
        <v>24</v>
      </c>
      <c r="U317" s="52">
        <v>100</v>
      </c>
      <c r="V317" s="55">
        <f>T317/U317</f>
        <v>0.24</v>
      </c>
      <c r="W317" s="41" t="str">
        <f>IF(T317&gt;0.75*U317, "Победитель", IF(T317&gt;0.5*U317, "Призёр", "Участник"))</f>
        <v>Участник</v>
      </c>
    </row>
    <row r="318" spans="1:23" x14ac:dyDescent="0.35">
      <c r="A318" s="28">
        <v>311</v>
      </c>
      <c r="B318" s="37" t="s">
        <v>32</v>
      </c>
      <c r="C318" s="45" t="s">
        <v>732</v>
      </c>
      <c r="D318" s="45" t="s">
        <v>733</v>
      </c>
      <c r="E318" s="45" t="s">
        <v>73</v>
      </c>
      <c r="F318" s="31" t="str">
        <f t="shared" si="13"/>
        <v>А</v>
      </c>
      <c r="G318" s="31" t="str">
        <f t="shared" si="14"/>
        <v>Я</v>
      </c>
      <c r="H318" s="31" t="str">
        <f t="shared" si="15"/>
        <v>А</v>
      </c>
      <c r="I318" s="37">
        <v>760239</v>
      </c>
      <c r="J318" s="47">
        <v>10</v>
      </c>
      <c r="K318" s="37" t="s">
        <v>460</v>
      </c>
      <c r="L318" s="37" t="s">
        <v>17</v>
      </c>
      <c r="M318" s="37">
        <v>3</v>
      </c>
      <c r="N318" s="37">
        <v>8</v>
      </c>
      <c r="O318" s="37">
        <v>4</v>
      </c>
      <c r="P318" s="37">
        <v>0</v>
      </c>
      <c r="Q318" s="37">
        <v>0</v>
      </c>
      <c r="R318" s="37">
        <v>5</v>
      </c>
      <c r="S318" s="37"/>
      <c r="T318" s="100">
        <f>SUM(M318:S318)</f>
        <v>20</v>
      </c>
      <c r="U318" s="52">
        <v>100</v>
      </c>
      <c r="V318" s="49">
        <f>T318/U318</f>
        <v>0.2</v>
      </c>
      <c r="W318" s="41" t="str">
        <f>IF(T318&gt;75%*U318,"Победитель",IF(T318&gt;50%*U318,"Призёр","Участник"))</f>
        <v>Участник</v>
      </c>
    </row>
    <row r="319" spans="1:23" x14ac:dyDescent="0.35">
      <c r="A319" s="28">
        <v>312</v>
      </c>
      <c r="B319" s="37" t="s">
        <v>33</v>
      </c>
      <c r="C319" s="45" t="s">
        <v>662</v>
      </c>
      <c r="D319" s="45" t="s">
        <v>219</v>
      </c>
      <c r="E319" s="45" t="s">
        <v>204</v>
      </c>
      <c r="F319" s="31" t="str">
        <f t="shared" si="13"/>
        <v>К</v>
      </c>
      <c r="G319" s="31" t="str">
        <f t="shared" si="14"/>
        <v>К</v>
      </c>
      <c r="H319" s="31" t="str">
        <f t="shared" si="15"/>
        <v>Л</v>
      </c>
      <c r="I319" s="46">
        <v>764202</v>
      </c>
      <c r="J319" s="47">
        <v>10</v>
      </c>
      <c r="K319" s="37" t="s">
        <v>663</v>
      </c>
      <c r="L319" s="48" t="s">
        <v>17</v>
      </c>
      <c r="M319" s="37">
        <v>8</v>
      </c>
      <c r="N319" s="37">
        <v>2</v>
      </c>
      <c r="O319" s="37">
        <v>8</v>
      </c>
      <c r="P319" s="37">
        <v>0</v>
      </c>
      <c r="Q319" s="37">
        <v>1</v>
      </c>
      <c r="R319" s="37"/>
      <c r="S319" s="37"/>
      <c r="T319" s="100">
        <f>SUM(M319:S319)</f>
        <v>19</v>
      </c>
      <c r="U319" s="99">
        <v>100</v>
      </c>
      <c r="V319" s="49">
        <f>T319/U319</f>
        <v>0.19</v>
      </c>
      <c r="W319" s="41" t="str">
        <f>IF(T319&gt;75%*U319,"Победитель",IF(T319&gt;50%*U319,"Призёр","Участник"))</f>
        <v>Участник</v>
      </c>
    </row>
    <row r="320" spans="1:23" x14ac:dyDescent="0.35">
      <c r="A320" s="28">
        <v>313</v>
      </c>
      <c r="B320" s="37" t="s">
        <v>32</v>
      </c>
      <c r="C320" s="45" t="s">
        <v>737</v>
      </c>
      <c r="D320" s="45" t="s">
        <v>738</v>
      </c>
      <c r="E320" s="45" t="s">
        <v>739</v>
      </c>
      <c r="F320" s="31" t="str">
        <f t="shared" si="13"/>
        <v>Р</v>
      </c>
      <c r="G320" s="31" t="str">
        <f t="shared" si="14"/>
        <v>А</v>
      </c>
      <c r="H320" s="31" t="str">
        <f t="shared" si="15"/>
        <v>Р</v>
      </c>
      <c r="I320" s="46">
        <v>760239</v>
      </c>
      <c r="J320" s="50">
        <v>10</v>
      </c>
      <c r="K320" s="48" t="s">
        <v>651</v>
      </c>
      <c r="L320" s="48" t="s">
        <v>17</v>
      </c>
      <c r="M320" s="48">
        <v>2</v>
      </c>
      <c r="N320" s="48">
        <v>0</v>
      </c>
      <c r="O320" s="48">
        <v>6</v>
      </c>
      <c r="P320" s="48">
        <v>1</v>
      </c>
      <c r="Q320" s="48">
        <v>8</v>
      </c>
      <c r="R320" s="48">
        <v>2</v>
      </c>
      <c r="S320" s="37"/>
      <c r="T320" s="100">
        <f>SUM(M320:S320)</f>
        <v>19</v>
      </c>
      <c r="U320" s="52">
        <v>100</v>
      </c>
      <c r="V320" s="49">
        <f>T320/U320</f>
        <v>0.19</v>
      </c>
      <c r="W320" s="41" t="str">
        <f>IF(T320&gt;75%*U320,"Победитель",IF(T320&gt;50%*U320,"Призёр","Участник"))</f>
        <v>Участник</v>
      </c>
    </row>
    <row r="321" spans="1:23" x14ac:dyDescent="0.35">
      <c r="A321" s="28">
        <v>314</v>
      </c>
      <c r="B321" s="37" t="s">
        <v>33</v>
      </c>
      <c r="C321" s="45" t="s">
        <v>660</v>
      </c>
      <c r="D321" s="45" t="s">
        <v>168</v>
      </c>
      <c r="E321" s="45" t="s">
        <v>50</v>
      </c>
      <c r="F321" s="31" t="str">
        <f t="shared" si="13"/>
        <v>Б</v>
      </c>
      <c r="G321" s="31" t="str">
        <f t="shared" si="14"/>
        <v>Д</v>
      </c>
      <c r="H321" s="31" t="str">
        <f t="shared" si="15"/>
        <v>Д</v>
      </c>
      <c r="I321" s="46">
        <v>764202</v>
      </c>
      <c r="J321" s="47">
        <v>10</v>
      </c>
      <c r="K321" s="37" t="s">
        <v>661</v>
      </c>
      <c r="L321" s="48" t="s">
        <v>17</v>
      </c>
      <c r="M321" s="37">
        <v>7</v>
      </c>
      <c r="N321" s="37">
        <v>2</v>
      </c>
      <c r="O321" s="37">
        <v>8</v>
      </c>
      <c r="P321" s="37">
        <v>0</v>
      </c>
      <c r="Q321" s="37">
        <v>1</v>
      </c>
      <c r="R321" s="37"/>
      <c r="S321" s="37"/>
      <c r="T321" s="100">
        <f>SUM(M321:S321)</f>
        <v>18</v>
      </c>
      <c r="U321" s="99">
        <v>100</v>
      </c>
      <c r="V321" s="49">
        <f>T321/U321</f>
        <v>0.18</v>
      </c>
      <c r="W321" s="41" t="str">
        <f>IF(T321&gt;75%*U321,"Победитель",IF(T321&gt;50%*U321,"Призёр","Участник"))</f>
        <v>Участник</v>
      </c>
    </row>
    <row r="322" spans="1:23" x14ac:dyDescent="0.35">
      <c r="A322" s="28">
        <v>315</v>
      </c>
      <c r="B322" s="52" t="s">
        <v>33</v>
      </c>
      <c r="C322" s="53" t="s">
        <v>347</v>
      </c>
      <c r="D322" s="53" t="s">
        <v>251</v>
      </c>
      <c r="E322" s="53" t="s">
        <v>52</v>
      </c>
      <c r="F322" s="31" t="str">
        <f t="shared" si="13"/>
        <v>Д</v>
      </c>
      <c r="G322" s="31" t="str">
        <f t="shared" si="14"/>
        <v>Д</v>
      </c>
      <c r="H322" s="31" t="str">
        <f t="shared" si="15"/>
        <v>А</v>
      </c>
      <c r="I322" s="52">
        <v>760189</v>
      </c>
      <c r="J322" s="54">
        <v>10</v>
      </c>
      <c r="K322" s="52" t="s">
        <v>348</v>
      </c>
      <c r="L322" s="52" t="s">
        <v>17</v>
      </c>
      <c r="M322" s="52">
        <v>7</v>
      </c>
      <c r="N322" s="52">
        <v>0</v>
      </c>
      <c r="O322" s="52">
        <v>5</v>
      </c>
      <c r="P322" s="52">
        <v>0</v>
      </c>
      <c r="Q322" s="52">
        <v>0</v>
      </c>
      <c r="R322" s="52">
        <v>0</v>
      </c>
      <c r="S322" s="52">
        <v>6</v>
      </c>
      <c r="T322" s="100">
        <f>SUM(M322:S322)</f>
        <v>18</v>
      </c>
      <c r="U322" s="52">
        <v>100</v>
      </c>
      <c r="V322" s="55">
        <f>T322/U322</f>
        <v>0.18</v>
      </c>
      <c r="W322" s="41" t="str">
        <f>IF(T322&gt;0.75*U322, "Победитель", IF(T322&gt;0.5*U322, "Призёр", "Участник"))</f>
        <v>Участник</v>
      </c>
    </row>
    <row r="323" spans="1:23" x14ac:dyDescent="0.35">
      <c r="A323" s="28">
        <v>316</v>
      </c>
      <c r="B323" s="37" t="s">
        <v>33</v>
      </c>
      <c r="C323" s="45" t="s">
        <v>652</v>
      </c>
      <c r="D323" s="45" t="s">
        <v>653</v>
      </c>
      <c r="E323" s="45" t="s">
        <v>220</v>
      </c>
      <c r="F323" s="31" t="str">
        <f t="shared" si="13"/>
        <v>К</v>
      </c>
      <c r="G323" s="31" t="str">
        <f t="shared" si="14"/>
        <v>В</v>
      </c>
      <c r="H323" s="31" t="str">
        <f t="shared" si="15"/>
        <v>А</v>
      </c>
      <c r="I323" s="46">
        <v>764202</v>
      </c>
      <c r="J323" s="47">
        <v>10</v>
      </c>
      <c r="K323" s="37" t="s">
        <v>654</v>
      </c>
      <c r="L323" s="48" t="s">
        <v>17</v>
      </c>
      <c r="M323" s="37">
        <v>4</v>
      </c>
      <c r="N323" s="37">
        <v>2</v>
      </c>
      <c r="O323" s="37">
        <v>8</v>
      </c>
      <c r="P323" s="37">
        <v>4</v>
      </c>
      <c r="Q323" s="37">
        <v>0</v>
      </c>
      <c r="R323" s="37"/>
      <c r="S323" s="37"/>
      <c r="T323" s="100">
        <f>SUM(M323:S323)</f>
        <v>18</v>
      </c>
      <c r="U323" s="99">
        <v>100</v>
      </c>
      <c r="V323" s="49">
        <f>T323/U323</f>
        <v>0.18</v>
      </c>
      <c r="W323" s="41" t="str">
        <f>IF(T323&gt;75%*U323,"Победитель",IF(T323&gt;50%*U323,"Призёр","Участник"))</f>
        <v>Участник</v>
      </c>
    </row>
    <row r="324" spans="1:23" x14ac:dyDescent="0.35">
      <c r="A324" s="28">
        <v>317</v>
      </c>
      <c r="B324" s="52" t="s">
        <v>33</v>
      </c>
      <c r="C324" s="53" t="s">
        <v>351</v>
      </c>
      <c r="D324" s="53" t="s">
        <v>226</v>
      </c>
      <c r="E324" s="53" t="s">
        <v>352</v>
      </c>
      <c r="F324" s="31" t="str">
        <f t="shared" si="13"/>
        <v>Р</v>
      </c>
      <c r="G324" s="31" t="str">
        <f t="shared" si="14"/>
        <v>В</v>
      </c>
      <c r="H324" s="31" t="str">
        <f t="shared" si="15"/>
        <v>И</v>
      </c>
      <c r="I324" s="52">
        <v>760189</v>
      </c>
      <c r="J324" s="54">
        <v>10</v>
      </c>
      <c r="K324" s="52" t="s">
        <v>353</v>
      </c>
      <c r="L324" s="52" t="s">
        <v>17</v>
      </c>
      <c r="M324" s="52">
        <v>5</v>
      </c>
      <c r="N324" s="52">
        <v>2</v>
      </c>
      <c r="O324" s="52">
        <v>3</v>
      </c>
      <c r="P324" s="52">
        <v>0</v>
      </c>
      <c r="Q324" s="52">
        <v>0</v>
      </c>
      <c r="R324" s="52">
        <v>5</v>
      </c>
      <c r="S324" s="52">
        <v>2</v>
      </c>
      <c r="T324" s="100">
        <f>SUM(M324:S324)</f>
        <v>17</v>
      </c>
      <c r="U324" s="52">
        <v>100</v>
      </c>
      <c r="V324" s="55">
        <f>T324/U324</f>
        <v>0.17</v>
      </c>
      <c r="W324" s="41" t="str">
        <f>IF(T324&gt;0.75*U324, "Победитель", IF(T324&gt;0.5*U324, "Призёр", "Участник"))</f>
        <v>Участник</v>
      </c>
    </row>
    <row r="325" spans="1:23" x14ac:dyDescent="0.35">
      <c r="A325" s="28">
        <v>318</v>
      </c>
      <c r="B325" s="37" t="s">
        <v>32</v>
      </c>
      <c r="C325" s="45" t="s">
        <v>703</v>
      </c>
      <c r="D325" s="45" t="s">
        <v>35</v>
      </c>
      <c r="E325" s="45" t="s">
        <v>73</v>
      </c>
      <c r="F325" s="31" t="str">
        <f t="shared" si="13"/>
        <v>С</v>
      </c>
      <c r="G325" s="31" t="str">
        <f t="shared" si="14"/>
        <v>И</v>
      </c>
      <c r="H325" s="31" t="str">
        <f t="shared" si="15"/>
        <v>А</v>
      </c>
      <c r="I325" s="48">
        <v>763121</v>
      </c>
      <c r="J325" s="47">
        <v>10</v>
      </c>
      <c r="K325" s="37" t="s">
        <v>648</v>
      </c>
      <c r="L325" s="48" t="s">
        <v>17</v>
      </c>
      <c r="M325" s="48">
        <v>17</v>
      </c>
      <c r="N325" s="48">
        <v>0</v>
      </c>
      <c r="O325" s="48"/>
      <c r="P325" s="48"/>
      <c r="Q325" s="48"/>
      <c r="R325" s="48"/>
      <c r="S325" s="37"/>
      <c r="T325" s="100">
        <f>SUM(M325:S325)</f>
        <v>17</v>
      </c>
      <c r="U325" s="52">
        <v>100</v>
      </c>
      <c r="V325" s="49">
        <f>T325/U325</f>
        <v>0.17</v>
      </c>
      <c r="W325" s="41" t="str">
        <f>IF(T325&gt;75%*U325,"Победитель",IF(T325&gt;50%*U325,"Призёр","Участник"))</f>
        <v>Участник</v>
      </c>
    </row>
    <row r="326" spans="1:23" x14ac:dyDescent="0.35">
      <c r="A326" s="28">
        <v>319</v>
      </c>
      <c r="B326" s="37" t="s">
        <v>32</v>
      </c>
      <c r="C326" s="45" t="s">
        <v>700</v>
      </c>
      <c r="D326" s="45" t="s">
        <v>38</v>
      </c>
      <c r="E326" s="45" t="s">
        <v>305</v>
      </c>
      <c r="F326" s="31" t="str">
        <f t="shared" si="13"/>
        <v>Т</v>
      </c>
      <c r="G326" s="31" t="str">
        <f t="shared" si="14"/>
        <v>Е</v>
      </c>
      <c r="H326" s="31" t="str">
        <f t="shared" si="15"/>
        <v>Е</v>
      </c>
      <c r="I326" s="48">
        <v>763121</v>
      </c>
      <c r="J326" s="47">
        <v>10</v>
      </c>
      <c r="K326" s="37" t="s">
        <v>659</v>
      </c>
      <c r="L326" s="48" t="s">
        <v>17</v>
      </c>
      <c r="M326" s="48">
        <v>11</v>
      </c>
      <c r="N326" s="48">
        <v>6</v>
      </c>
      <c r="O326" s="48"/>
      <c r="P326" s="48"/>
      <c r="Q326" s="48"/>
      <c r="R326" s="48"/>
      <c r="S326" s="37"/>
      <c r="T326" s="100">
        <f>SUM(M326:S326)</f>
        <v>17</v>
      </c>
      <c r="U326" s="52">
        <v>100</v>
      </c>
      <c r="V326" s="49">
        <f>T326/U326</f>
        <v>0.17</v>
      </c>
      <c r="W326" s="41" t="str">
        <f>IF(T326&gt;75%*U326,"Победитель",IF(T326&gt;50%*U326,"Призёр","Участник"))</f>
        <v>Участник</v>
      </c>
    </row>
    <row r="327" spans="1:23" x14ac:dyDescent="0.35">
      <c r="A327" s="28">
        <v>320</v>
      </c>
      <c r="B327" s="37" t="s">
        <v>33</v>
      </c>
      <c r="C327" s="45" t="s">
        <v>655</v>
      </c>
      <c r="D327" s="45" t="s">
        <v>656</v>
      </c>
      <c r="E327" s="45" t="s">
        <v>151</v>
      </c>
      <c r="F327" s="31" t="str">
        <f t="shared" si="13"/>
        <v>Б</v>
      </c>
      <c r="G327" s="31" t="str">
        <f t="shared" si="14"/>
        <v>С</v>
      </c>
      <c r="H327" s="31" t="str">
        <f t="shared" si="15"/>
        <v>А</v>
      </c>
      <c r="I327" s="46">
        <v>764202</v>
      </c>
      <c r="J327" s="47">
        <v>10</v>
      </c>
      <c r="K327" s="37" t="s">
        <v>657</v>
      </c>
      <c r="L327" s="48" t="s">
        <v>17</v>
      </c>
      <c r="M327" s="37">
        <v>7</v>
      </c>
      <c r="N327" s="37">
        <v>3</v>
      </c>
      <c r="O327" s="37">
        <v>6</v>
      </c>
      <c r="P327" s="37">
        <v>0</v>
      </c>
      <c r="Q327" s="37">
        <v>0</v>
      </c>
      <c r="R327" s="37"/>
      <c r="S327" s="37"/>
      <c r="T327" s="100">
        <f>SUM(M327:S327)</f>
        <v>16</v>
      </c>
      <c r="U327" s="99">
        <v>100</v>
      </c>
      <c r="V327" s="49">
        <f>T327/U327</f>
        <v>0.16</v>
      </c>
      <c r="W327" s="41" t="str">
        <f>IF(T327&gt;75%*U327,"Победитель",IF(T327&gt;50%*U327,"Призёр","Участник"))</f>
        <v>Участник</v>
      </c>
    </row>
    <row r="328" spans="1:23" x14ac:dyDescent="0.35">
      <c r="A328" s="28">
        <v>321</v>
      </c>
      <c r="B328" s="52" t="s">
        <v>33</v>
      </c>
      <c r="C328" s="53" t="s">
        <v>267</v>
      </c>
      <c r="D328" s="53" t="s">
        <v>262</v>
      </c>
      <c r="E328" s="53" t="s">
        <v>269</v>
      </c>
      <c r="F328" s="31" t="str">
        <f t="shared" si="13"/>
        <v>Д</v>
      </c>
      <c r="G328" s="31" t="str">
        <f t="shared" si="14"/>
        <v>А</v>
      </c>
      <c r="H328" s="31" t="str">
        <f t="shared" si="15"/>
        <v>К</v>
      </c>
      <c r="I328" s="52">
        <v>760189</v>
      </c>
      <c r="J328" s="54">
        <v>10</v>
      </c>
      <c r="K328" s="52" t="s">
        <v>360</v>
      </c>
      <c r="L328" s="52" t="s">
        <v>17</v>
      </c>
      <c r="M328" s="52">
        <v>5</v>
      </c>
      <c r="N328" s="52">
        <v>2</v>
      </c>
      <c r="O328" s="52">
        <v>3</v>
      </c>
      <c r="P328" s="52">
        <v>0</v>
      </c>
      <c r="Q328" s="52">
        <v>0</v>
      </c>
      <c r="R328" s="52">
        <v>1</v>
      </c>
      <c r="S328" s="52">
        <v>4</v>
      </c>
      <c r="T328" s="100">
        <f>SUM(M328:S328)</f>
        <v>15</v>
      </c>
      <c r="U328" s="52">
        <v>100</v>
      </c>
      <c r="V328" s="55">
        <f>T328/U328</f>
        <v>0.15</v>
      </c>
      <c r="W328" s="41" t="str">
        <f>IF(T328&gt;0.75*U328, "Победитель", IF(T328&gt;0.5*U328, "Призёр", "Участник"))</f>
        <v>Участник</v>
      </c>
    </row>
    <row r="329" spans="1:23" x14ac:dyDescent="0.35">
      <c r="A329" s="28">
        <v>322</v>
      </c>
      <c r="B329" s="37" t="s">
        <v>33</v>
      </c>
      <c r="C329" s="45" t="s">
        <v>647</v>
      </c>
      <c r="D329" s="45" t="s">
        <v>168</v>
      </c>
      <c r="E329" s="45" t="s">
        <v>169</v>
      </c>
      <c r="F329" s="31" t="str">
        <f t="shared" ref="F329:F360" si="16">LEFT(C329,1)</f>
        <v>Е</v>
      </c>
      <c r="G329" s="31" t="str">
        <f t="shared" ref="G329:G360" si="17">LEFT(D329,1)</f>
        <v>Д</v>
      </c>
      <c r="H329" s="31" t="str">
        <f t="shared" ref="H329:H360" si="18">LEFT(E329,1)</f>
        <v>М</v>
      </c>
      <c r="I329" s="46">
        <v>764202</v>
      </c>
      <c r="J329" s="47">
        <v>10</v>
      </c>
      <c r="K329" s="37" t="s">
        <v>648</v>
      </c>
      <c r="L329" s="48" t="s">
        <v>17</v>
      </c>
      <c r="M329" s="37">
        <v>4</v>
      </c>
      <c r="N329" s="37">
        <v>3</v>
      </c>
      <c r="O329" s="37">
        <v>8</v>
      </c>
      <c r="P329" s="37">
        <v>0</v>
      </c>
      <c r="Q329" s="37">
        <v>0</v>
      </c>
      <c r="R329" s="37"/>
      <c r="S329" s="37"/>
      <c r="T329" s="100">
        <f>SUM(M329:S329)</f>
        <v>15</v>
      </c>
      <c r="U329" s="99">
        <v>100</v>
      </c>
      <c r="V329" s="49">
        <f>T329/U329</f>
        <v>0.15</v>
      </c>
      <c r="W329" s="41" t="str">
        <f>IF(T329&gt;75%*U329,"Победитель",IF(T329&gt;50%*U329,"Призёр","Участник"))</f>
        <v>Участник</v>
      </c>
    </row>
    <row r="330" spans="1:23" x14ac:dyDescent="0.35">
      <c r="A330" s="28">
        <v>323</v>
      </c>
      <c r="B330" s="52" t="s">
        <v>33</v>
      </c>
      <c r="C330" s="53" t="s">
        <v>349</v>
      </c>
      <c r="D330" s="53" t="s">
        <v>26</v>
      </c>
      <c r="E330" s="53" t="s">
        <v>151</v>
      </c>
      <c r="F330" s="31" t="str">
        <f t="shared" si="16"/>
        <v>П</v>
      </c>
      <c r="G330" s="31" t="str">
        <f t="shared" si="17"/>
        <v>А</v>
      </c>
      <c r="H330" s="31" t="str">
        <f t="shared" si="18"/>
        <v>А</v>
      </c>
      <c r="I330" s="52">
        <v>760189</v>
      </c>
      <c r="J330" s="54">
        <v>10</v>
      </c>
      <c r="K330" s="52" t="s">
        <v>350</v>
      </c>
      <c r="L330" s="52" t="s">
        <v>17</v>
      </c>
      <c r="M330" s="52">
        <v>4</v>
      </c>
      <c r="N330" s="52">
        <v>1</v>
      </c>
      <c r="O330" s="52">
        <v>1</v>
      </c>
      <c r="P330" s="52">
        <v>0</v>
      </c>
      <c r="Q330" s="52">
        <v>0</v>
      </c>
      <c r="R330" s="52">
        <v>4</v>
      </c>
      <c r="S330" s="52">
        <v>5</v>
      </c>
      <c r="T330" s="100">
        <f>SUM(M330:S330)</f>
        <v>15</v>
      </c>
      <c r="U330" s="52">
        <v>100</v>
      </c>
      <c r="V330" s="55">
        <f>T330/U330</f>
        <v>0.15</v>
      </c>
      <c r="W330" s="41" t="str">
        <f>IF(T330&gt;0.75*U330, "Победитель", IF(T330&gt;0.5*U330, "Призёр", "Участник"))</f>
        <v>Участник</v>
      </c>
    </row>
    <row r="331" spans="1:23" x14ac:dyDescent="0.35">
      <c r="A331" s="28">
        <v>324</v>
      </c>
      <c r="B331" s="37" t="s">
        <v>33</v>
      </c>
      <c r="C331" s="45" t="s">
        <v>463</v>
      </c>
      <c r="D331" s="45" t="s">
        <v>464</v>
      </c>
      <c r="E331" s="45" t="s">
        <v>50</v>
      </c>
      <c r="F331" s="31" t="str">
        <f t="shared" si="16"/>
        <v>У</v>
      </c>
      <c r="G331" s="31" t="str">
        <f t="shared" si="17"/>
        <v>И</v>
      </c>
      <c r="H331" s="31" t="str">
        <f t="shared" si="18"/>
        <v>Д</v>
      </c>
      <c r="I331" s="81">
        <v>763213</v>
      </c>
      <c r="J331" s="47">
        <v>10</v>
      </c>
      <c r="K331" s="37" t="s">
        <v>465</v>
      </c>
      <c r="L331" s="37" t="s">
        <v>17</v>
      </c>
      <c r="M331" s="37">
        <v>11</v>
      </c>
      <c r="N331" s="37">
        <v>3</v>
      </c>
      <c r="O331" s="37"/>
      <c r="P331" s="37"/>
      <c r="Q331" s="37"/>
      <c r="R331" s="37"/>
      <c r="S331" s="37"/>
      <c r="T331" s="100">
        <f>SUM(M331:S331)</f>
        <v>14</v>
      </c>
      <c r="U331" s="52">
        <v>100</v>
      </c>
      <c r="V331" s="49">
        <f>T331/U331</f>
        <v>0.14000000000000001</v>
      </c>
      <c r="W331" s="41" t="str">
        <f>IF(T331&gt;75%*U331,"Победитель",IF(T331&gt;50%*U331,"Призёр","Участник"))</f>
        <v>Участник</v>
      </c>
    </row>
    <row r="332" spans="1:23" x14ac:dyDescent="0.35">
      <c r="A332" s="28">
        <v>325</v>
      </c>
      <c r="B332" s="37" t="s">
        <v>33</v>
      </c>
      <c r="C332" s="45" t="s">
        <v>646</v>
      </c>
      <c r="D332" s="45" t="s">
        <v>28</v>
      </c>
      <c r="E332" s="45" t="s">
        <v>256</v>
      </c>
      <c r="F332" s="31" t="str">
        <f t="shared" si="16"/>
        <v>Х</v>
      </c>
      <c r="G332" s="31" t="str">
        <f t="shared" si="17"/>
        <v>А</v>
      </c>
      <c r="H332" s="31" t="str">
        <f t="shared" si="18"/>
        <v>М</v>
      </c>
      <c r="I332" s="46">
        <v>764202</v>
      </c>
      <c r="J332" s="47">
        <v>10</v>
      </c>
      <c r="K332" s="37" t="s">
        <v>462</v>
      </c>
      <c r="L332" s="48" t="s">
        <v>17</v>
      </c>
      <c r="M332" s="37">
        <v>3</v>
      </c>
      <c r="N332" s="37">
        <v>3</v>
      </c>
      <c r="O332" s="37">
        <v>6</v>
      </c>
      <c r="P332" s="37">
        <v>0</v>
      </c>
      <c r="Q332" s="37">
        <v>1</v>
      </c>
      <c r="R332" s="37"/>
      <c r="S332" s="37"/>
      <c r="T332" s="100">
        <f>SUM(M332:S332)</f>
        <v>13</v>
      </c>
      <c r="U332" s="99">
        <v>100</v>
      </c>
      <c r="V332" s="49">
        <f>T332/U332</f>
        <v>0.13</v>
      </c>
      <c r="W332" s="41" t="str">
        <f>IF(T332&gt;75%*U332,"Победитель",IF(T332&gt;50%*U332,"Призёр","Участник"))</f>
        <v>Участник</v>
      </c>
    </row>
    <row r="333" spans="1:23" x14ac:dyDescent="0.35">
      <c r="A333" s="28">
        <v>326</v>
      </c>
      <c r="B333" s="37" t="s">
        <v>33</v>
      </c>
      <c r="C333" s="45" t="s">
        <v>658</v>
      </c>
      <c r="D333" s="45" t="s">
        <v>464</v>
      </c>
      <c r="E333" s="45" t="s">
        <v>50</v>
      </c>
      <c r="F333" s="31" t="str">
        <f t="shared" si="16"/>
        <v>Д</v>
      </c>
      <c r="G333" s="31" t="str">
        <f t="shared" si="17"/>
        <v>И</v>
      </c>
      <c r="H333" s="31" t="str">
        <f t="shared" si="18"/>
        <v>Д</v>
      </c>
      <c r="I333" s="46">
        <v>764202</v>
      </c>
      <c r="J333" s="47">
        <v>10</v>
      </c>
      <c r="K333" s="37" t="s">
        <v>659</v>
      </c>
      <c r="L333" s="48" t="s">
        <v>17</v>
      </c>
      <c r="M333" s="37">
        <v>0</v>
      </c>
      <c r="N333" s="37">
        <v>1</v>
      </c>
      <c r="O333" s="37">
        <v>8</v>
      </c>
      <c r="P333" s="37">
        <v>0</v>
      </c>
      <c r="Q333" s="37">
        <v>0</v>
      </c>
      <c r="R333" s="37"/>
      <c r="S333" s="37"/>
      <c r="T333" s="100">
        <f>SUM(M333:S333)</f>
        <v>9</v>
      </c>
      <c r="U333" s="99">
        <v>100</v>
      </c>
      <c r="V333" s="49">
        <f>T333/U333</f>
        <v>0.09</v>
      </c>
      <c r="W333" s="41" t="str">
        <f>IF(T333&gt;75%*U333,"Победитель",IF(T333&gt;50%*U333,"Призёр","Участник"))</f>
        <v>Участник</v>
      </c>
    </row>
    <row r="334" spans="1:23" x14ac:dyDescent="0.35">
      <c r="A334" s="28">
        <v>327</v>
      </c>
      <c r="B334" s="37" t="s">
        <v>32</v>
      </c>
      <c r="C334" s="45" t="s">
        <v>701</v>
      </c>
      <c r="D334" s="45" t="s">
        <v>272</v>
      </c>
      <c r="E334" s="45" t="s">
        <v>702</v>
      </c>
      <c r="F334" s="31" t="str">
        <f t="shared" si="16"/>
        <v>Ш</v>
      </c>
      <c r="G334" s="31" t="str">
        <f t="shared" si="17"/>
        <v>С</v>
      </c>
      <c r="H334" s="31" t="str">
        <f t="shared" si="18"/>
        <v>Р</v>
      </c>
      <c r="I334" s="37">
        <v>763121</v>
      </c>
      <c r="J334" s="47">
        <v>10</v>
      </c>
      <c r="K334" s="37" t="s">
        <v>657</v>
      </c>
      <c r="L334" s="48" t="s">
        <v>17</v>
      </c>
      <c r="M334" s="37">
        <v>3</v>
      </c>
      <c r="N334" s="37">
        <v>5</v>
      </c>
      <c r="O334" s="37"/>
      <c r="P334" s="37"/>
      <c r="Q334" s="37"/>
      <c r="R334" s="37"/>
      <c r="S334" s="37"/>
      <c r="T334" s="100">
        <f>SUM(M334:S334)</f>
        <v>8</v>
      </c>
      <c r="U334" s="52">
        <v>100</v>
      </c>
      <c r="V334" s="49">
        <f>T334/U334</f>
        <v>0.08</v>
      </c>
      <c r="W334" s="41" t="str">
        <f>IF(T334&gt;75%*U334,"Победитель",IF(T334&gt;50%*U334,"Призёр","Участник"))</f>
        <v>Участник</v>
      </c>
    </row>
    <row r="335" spans="1:23" x14ac:dyDescent="0.35">
      <c r="A335" s="28">
        <v>328</v>
      </c>
      <c r="B335" s="37" t="s">
        <v>33</v>
      </c>
      <c r="C335" s="45" t="s">
        <v>643</v>
      </c>
      <c r="D335" s="45" t="s">
        <v>195</v>
      </c>
      <c r="E335" s="45" t="s">
        <v>50</v>
      </c>
      <c r="F335" s="31" t="str">
        <f t="shared" si="16"/>
        <v>С</v>
      </c>
      <c r="G335" s="31" t="str">
        <f t="shared" si="17"/>
        <v>Т</v>
      </c>
      <c r="H335" s="31" t="str">
        <f t="shared" si="18"/>
        <v>Д</v>
      </c>
      <c r="I335" s="46">
        <v>764202</v>
      </c>
      <c r="J335" s="47">
        <v>10</v>
      </c>
      <c r="K335" s="37" t="s">
        <v>465</v>
      </c>
      <c r="L335" s="48" t="s">
        <v>17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/>
      <c r="S335" s="37"/>
      <c r="T335" s="100">
        <f>SUM(M335:S335)</f>
        <v>0</v>
      </c>
      <c r="U335" s="99">
        <v>100</v>
      </c>
      <c r="V335" s="49">
        <f>T335/U335</f>
        <v>0</v>
      </c>
      <c r="W335" s="41" t="str">
        <f>IF(T335&gt;75%*U335,"Победитель",IF(T335&gt;50%*U335,"Призёр","Участник"))</f>
        <v>Участник</v>
      </c>
    </row>
    <row r="336" spans="1:23" x14ac:dyDescent="0.35">
      <c r="A336" s="28">
        <v>329</v>
      </c>
      <c r="B336" s="37" t="s">
        <v>33</v>
      </c>
      <c r="C336" s="45" t="s">
        <v>644</v>
      </c>
      <c r="D336" s="45" t="s">
        <v>339</v>
      </c>
      <c r="E336" s="45" t="s">
        <v>645</v>
      </c>
      <c r="F336" s="31" t="str">
        <f t="shared" si="16"/>
        <v>Ф</v>
      </c>
      <c r="G336" s="31" t="str">
        <f t="shared" si="17"/>
        <v>М</v>
      </c>
      <c r="H336" s="31" t="str">
        <f t="shared" si="18"/>
        <v>Б</v>
      </c>
      <c r="I336" s="46">
        <v>764202</v>
      </c>
      <c r="J336" s="47">
        <v>10</v>
      </c>
      <c r="K336" s="37" t="s">
        <v>460</v>
      </c>
      <c r="L336" s="48" t="s">
        <v>17</v>
      </c>
      <c r="M336" s="37">
        <v>0</v>
      </c>
      <c r="N336" s="37">
        <v>0</v>
      </c>
      <c r="O336" s="37">
        <v>0</v>
      </c>
      <c r="P336" s="37">
        <v>0</v>
      </c>
      <c r="Q336" s="37">
        <v>0</v>
      </c>
      <c r="R336" s="37"/>
      <c r="S336" s="37"/>
      <c r="T336" s="100">
        <f>SUM(M336:S336)</f>
        <v>0</v>
      </c>
      <c r="U336" s="99">
        <v>100</v>
      </c>
      <c r="V336" s="49">
        <f>T336/U336</f>
        <v>0</v>
      </c>
      <c r="W336" s="41" t="str">
        <f>IF(T336&gt;75%*U336,"Победитель",IF(T336&gt;50%*U336,"Призёр","Участник"))</f>
        <v>Участник</v>
      </c>
    </row>
    <row r="337" spans="1:23" x14ac:dyDescent="0.35">
      <c r="A337" s="28">
        <v>330</v>
      </c>
      <c r="B337" s="37" t="s">
        <v>33</v>
      </c>
      <c r="C337" s="45" t="s">
        <v>746</v>
      </c>
      <c r="D337" s="45" t="s">
        <v>747</v>
      </c>
      <c r="E337" s="45" t="s">
        <v>151</v>
      </c>
      <c r="F337" s="31" t="str">
        <f t="shared" si="16"/>
        <v>Г</v>
      </c>
      <c r="G337" s="31" t="str">
        <f t="shared" si="17"/>
        <v>И</v>
      </c>
      <c r="H337" s="31" t="str">
        <f t="shared" si="18"/>
        <v>А</v>
      </c>
      <c r="I337" s="37">
        <v>761312</v>
      </c>
      <c r="J337" s="47">
        <v>11</v>
      </c>
      <c r="K337" s="51" t="s">
        <v>748</v>
      </c>
      <c r="L337" s="48" t="s">
        <v>17</v>
      </c>
      <c r="M337" s="48"/>
      <c r="N337" s="48"/>
      <c r="O337" s="48"/>
      <c r="P337" s="48"/>
      <c r="Q337" s="48"/>
      <c r="R337" s="48"/>
      <c r="S337" s="37"/>
      <c r="T337" s="100">
        <v>52</v>
      </c>
      <c r="U337" s="52">
        <v>100</v>
      </c>
      <c r="V337" s="49">
        <f>T337/U337</f>
        <v>0.52</v>
      </c>
      <c r="W337" s="41" t="str">
        <f>IF(T337&gt;75%*U337,"Победитель",IF(T337&gt;50%*U337,"Призёр","Участник"))</f>
        <v>Призёр</v>
      </c>
    </row>
    <row r="338" spans="1:23" x14ac:dyDescent="0.35">
      <c r="A338" s="28">
        <v>331</v>
      </c>
      <c r="B338" s="37" t="s">
        <v>33</v>
      </c>
      <c r="C338" s="45" t="s">
        <v>882</v>
      </c>
      <c r="D338" s="45" t="s">
        <v>168</v>
      </c>
      <c r="E338" s="45" t="s">
        <v>151</v>
      </c>
      <c r="F338" s="31" t="str">
        <f t="shared" si="16"/>
        <v>Н</v>
      </c>
      <c r="G338" s="31" t="str">
        <f t="shared" si="17"/>
        <v>Д</v>
      </c>
      <c r="H338" s="31" t="str">
        <f t="shared" si="18"/>
        <v>А</v>
      </c>
      <c r="I338" s="37">
        <v>760184</v>
      </c>
      <c r="J338" s="47">
        <v>11</v>
      </c>
      <c r="K338" s="37" t="s">
        <v>883</v>
      </c>
      <c r="L338" s="37" t="s">
        <v>17</v>
      </c>
      <c r="M338" s="37">
        <v>3</v>
      </c>
      <c r="N338" s="37">
        <v>0</v>
      </c>
      <c r="O338" s="37">
        <v>10</v>
      </c>
      <c r="P338" s="37">
        <v>4</v>
      </c>
      <c r="Q338" s="37">
        <v>0</v>
      </c>
      <c r="R338" s="37">
        <v>6</v>
      </c>
      <c r="S338" s="37">
        <v>23</v>
      </c>
      <c r="T338" s="100">
        <f>SUM(M338:S338)</f>
        <v>46</v>
      </c>
      <c r="U338" s="52">
        <v>100</v>
      </c>
      <c r="V338" s="49">
        <f>T338/U338</f>
        <v>0.46</v>
      </c>
      <c r="W338" s="41" t="str">
        <f>IF(T338&gt;75%*U338,"Победитель",IF(T338&gt;50%*U338,"Призёр","Участник"))</f>
        <v>Участник</v>
      </c>
    </row>
    <row r="339" spans="1:23" x14ac:dyDescent="0.35">
      <c r="A339" s="28">
        <v>332</v>
      </c>
      <c r="B339" s="37" t="s">
        <v>33</v>
      </c>
      <c r="C339" s="45" t="s">
        <v>496</v>
      </c>
      <c r="D339" s="45" t="s">
        <v>497</v>
      </c>
      <c r="E339" s="45" t="s">
        <v>52</v>
      </c>
      <c r="F339" s="31" t="str">
        <f t="shared" si="16"/>
        <v>К</v>
      </c>
      <c r="G339" s="31" t="str">
        <f t="shared" si="17"/>
        <v>Д</v>
      </c>
      <c r="H339" s="31" t="str">
        <f t="shared" si="18"/>
        <v>А</v>
      </c>
      <c r="I339" s="37">
        <v>761301</v>
      </c>
      <c r="J339" s="47">
        <v>11</v>
      </c>
      <c r="K339" s="37" t="s">
        <v>498</v>
      </c>
      <c r="L339" s="37" t="s">
        <v>17</v>
      </c>
      <c r="M339" s="37">
        <v>36</v>
      </c>
      <c r="N339" s="37">
        <v>9</v>
      </c>
      <c r="O339" s="37"/>
      <c r="P339" s="37"/>
      <c r="Q339" s="37"/>
      <c r="R339" s="37"/>
      <c r="S339" s="37"/>
      <c r="T339" s="100">
        <f>SUM(M339:S339)</f>
        <v>45</v>
      </c>
      <c r="U339" s="52">
        <v>100</v>
      </c>
      <c r="V339" s="49">
        <f>T339/U339</f>
        <v>0.45</v>
      </c>
      <c r="W339" s="41" t="str">
        <f>IF(T339&gt;75%*U339,"Победитель",IF(T339&gt;50%*U339,"Призёр","Участник"))</f>
        <v>Участник</v>
      </c>
    </row>
    <row r="340" spans="1:23" x14ac:dyDescent="0.35">
      <c r="A340" s="28">
        <v>333</v>
      </c>
      <c r="B340" s="37" t="s">
        <v>32</v>
      </c>
      <c r="C340" s="45" t="s">
        <v>466</v>
      </c>
      <c r="D340" s="45" t="s">
        <v>154</v>
      </c>
      <c r="E340" s="45" t="s">
        <v>345</v>
      </c>
      <c r="F340" s="31" t="str">
        <f t="shared" si="16"/>
        <v>Д</v>
      </c>
      <c r="G340" s="31" t="str">
        <f t="shared" si="17"/>
        <v>Д</v>
      </c>
      <c r="H340" s="31" t="str">
        <f t="shared" si="18"/>
        <v>В</v>
      </c>
      <c r="I340" s="37">
        <v>763213</v>
      </c>
      <c r="J340" s="47">
        <v>11</v>
      </c>
      <c r="K340" s="37" t="s">
        <v>467</v>
      </c>
      <c r="L340" s="37" t="s">
        <v>17</v>
      </c>
      <c r="M340" s="37">
        <v>33</v>
      </c>
      <c r="N340" s="37">
        <v>10</v>
      </c>
      <c r="O340" s="37"/>
      <c r="P340" s="37"/>
      <c r="Q340" s="37"/>
      <c r="R340" s="37"/>
      <c r="S340" s="37"/>
      <c r="T340" s="100">
        <f>SUM(M340:S340)</f>
        <v>43</v>
      </c>
      <c r="U340" s="52">
        <v>100</v>
      </c>
      <c r="V340" s="49">
        <f>T340/U340</f>
        <v>0.43</v>
      </c>
      <c r="W340" s="41" t="str">
        <f>IF(T340&gt;75%*U340,"Победитель",IF(T340&gt;50%*U340,"Призёр","Участник"))</f>
        <v>Участник</v>
      </c>
    </row>
    <row r="341" spans="1:23" x14ac:dyDescent="0.35">
      <c r="A341" s="28">
        <v>334</v>
      </c>
      <c r="B341" s="37" t="s">
        <v>33</v>
      </c>
      <c r="C341" s="45" t="s">
        <v>876</v>
      </c>
      <c r="D341" s="45" t="s">
        <v>150</v>
      </c>
      <c r="E341" s="45" t="s">
        <v>65</v>
      </c>
      <c r="F341" s="31" t="str">
        <f t="shared" si="16"/>
        <v>Д</v>
      </c>
      <c r="G341" s="31" t="str">
        <f t="shared" si="17"/>
        <v>К</v>
      </c>
      <c r="H341" s="31" t="str">
        <f t="shared" si="18"/>
        <v>С</v>
      </c>
      <c r="I341" s="37">
        <v>760184</v>
      </c>
      <c r="J341" s="47">
        <v>11</v>
      </c>
      <c r="K341" s="37" t="s">
        <v>877</v>
      </c>
      <c r="L341" s="37" t="s">
        <v>17</v>
      </c>
      <c r="M341" s="37">
        <v>9</v>
      </c>
      <c r="N341" s="37">
        <v>10</v>
      </c>
      <c r="O341" s="37">
        <v>6</v>
      </c>
      <c r="P341" s="37">
        <v>6</v>
      </c>
      <c r="Q341" s="37">
        <v>1</v>
      </c>
      <c r="R341" s="37">
        <v>10</v>
      </c>
      <c r="S341" s="37">
        <v>0</v>
      </c>
      <c r="T341" s="100">
        <f>SUM(M341:S341)</f>
        <v>42</v>
      </c>
      <c r="U341" s="52">
        <v>100</v>
      </c>
      <c r="V341" s="49">
        <f>T341/U341</f>
        <v>0.42</v>
      </c>
      <c r="W341" s="41" t="str">
        <f>IF(T341&gt;75%*U341,"Победитель",IF(T341&gt;50%*U341,"Призёр","Участник"))</f>
        <v>Участник</v>
      </c>
    </row>
    <row r="342" spans="1:23" x14ac:dyDescent="0.35">
      <c r="A342" s="28">
        <v>335</v>
      </c>
      <c r="B342" s="37" t="s">
        <v>33</v>
      </c>
      <c r="C342" s="45" t="s">
        <v>749</v>
      </c>
      <c r="D342" s="45" t="s">
        <v>478</v>
      </c>
      <c r="E342" s="45" t="s">
        <v>49</v>
      </c>
      <c r="F342" s="31" t="str">
        <f t="shared" si="16"/>
        <v>Л</v>
      </c>
      <c r="G342" s="31" t="str">
        <f t="shared" si="17"/>
        <v>И</v>
      </c>
      <c r="H342" s="31" t="str">
        <f t="shared" si="18"/>
        <v>Н</v>
      </c>
      <c r="I342" s="37">
        <v>761312</v>
      </c>
      <c r="J342" s="50">
        <v>11</v>
      </c>
      <c r="K342" s="51" t="s">
        <v>750</v>
      </c>
      <c r="L342" s="48" t="s">
        <v>17</v>
      </c>
      <c r="M342" s="48"/>
      <c r="N342" s="48"/>
      <c r="O342" s="48"/>
      <c r="P342" s="48"/>
      <c r="Q342" s="48"/>
      <c r="R342" s="48"/>
      <c r="S342" s="37"/>
      <c r="T342" s="100">
        <v>42</v>
      </c>
      <c r="U342" s="52">
        <v>100</v>
      </c>
      <c r="V342" s="49">
        <f>T342/U342</f>
        <v>0.42</v>
      </c>
      <c r="W342" s="41" t="str">
        <f>IF(T342&gt;75%*U342,"Победитель",IF(T342&gt;50%*U342,"Призёр","Участник"))</f>
        <v>Участник</v>
      </c>
    </row>
    <row r="343" spans="1:23" x14ac:dyDescent="0.35">
      <c r="A343" s="28">
        <v>336</v>
      </c>
      <c r="B343" s="81" t="s">
        <v>33</v>
      </c>
      <c r="C343" s="101" t="s">
        <v>424</v>
      </c>
      <c r="D343" s="101" t="s">
        <v>425</v>
      </c>
      <c r="E343" s="101" t="s">
        <v>151</v>
      </c>
      <c r="F343" s="31" t="str">
        <f t="shared" si="16"/>
        <v>Б</v>
      </c>
      <c r="G343" s="31" t="str">
        <f t="shared" si="17"/>
        <v>Ф</v>
      </c>
      <c r="H343" s="31" t="str">
        <f t="shared" si="18"/>
        <v>А</v>
      </c>
      <c r="I343" s="81">
        <v>763212</v>
      </c>
      <c r="J343" s="102">
        <v>11</v>
      </c>
      <c r="K343" s="81" t="s">
        <v>426</v>
      </c>
      <c r="L343" s="81" t="s">
        <v>17</v>
      </c>
      <c r="M343" s="81">
        <v>4</v>
      </c>
      <c r="N343" s="81">
        <v>6</v>
      </c>
      <c r="O343" s="81">
        <v>2</v>
      </c>
      <c r="P343" s="81">
        <v>4</v>
      </c>
      <c r="Q343" s="81">
        <v>4</v>
      </c>
      <c r="R343" s="81">
        <v>6</v>
      </c>
      <c r="S343" s="81">
        <v>8</v>
      </c>
      <c r="T343" s="100">
        <f>SUM(M343:S343)</f>
        <v>34</v>
      </c>
      <c r="U343" s="52">
        <v>100</v>
      </c>
      <c r="V343" s="82">
        <f>T343/U343</f>
        <v>0.34</v>
      </c>
      <c r="W343" s="41" t="str">
        <f>IF(T343&gt;75%*U343,"Победитель",IF(T343&gt;50%*U343,"Призёр","Участник"))</f>
        <v>Участник</v>
      </c>
    </row>
    <row r="344" spans="1:23" x14ac:dyDescent="0.35">
      <c r="A344" s="28">
        <v>337</v>
      </c>
      <c r="B344" s="37" t="s">
        <v>33</v>
      </c>
      <c r="C344" s="45" t="s">
        <v>869</v>
      </c>
      <c r="D344" s="45" t="s">
        <v>251</v>
      </c>
      <c r="E344" s="45" t="s">
        <v>870</v>
      </c>
      <c r="F344" s="31" t="str">
        <f t="shared" si="16"/>
        <v>Х</v>
      </c>
      <c r="G344" s="31" t="str">
        <f t="shared" si="17"/>
        <v>Д</v>
      </c>
      <c r="H344" s="31" t="str">
        <f t="shared" si="18"/>
        <v>А</v>
      </c>
      <c r="I344" s="37">
        <v>760184</v>
      </c>
      <c r="J344" s="47">
        <v>11</v>
      </c>
      <c r="K344" s="37" t="s">
        <v>871</v>
      </c>
      <c r="L344" s="37" t="s">
        <v>17</v>
      </c>
      <c r="M344" s="37">
        <v>2</v>
      </c>
      <c r="N344" s="37">
        <v>6</v>
      </c>
      <c r="O344" s="37">
        <v>6</v>
      </c>
      <c r="P344" s="37">
        <v>0</v>
      </c>
      <c r="Q344" s="37">
        <v>3</v>
      </c>
      <c r="R344" s="37">
        <v>8</v>
      </c>
      <c r="S344" s="37">
        <v>9</v>
      </c>
      <c r="T344" s="100">
        <f>SUM(M344:S344)</f>
        <v>34</v>
      </c>
      <c r="U344" s="52">
        <v>100</v>
      </c>
      <c r="V344" s="49">
        <f>T344/U344</f>
        <v>0.34</v>
      </c>
      <c r="W344" s="41" t="str">
        <f>IF(T344&gt;75%*U344,"Победитель",IF(T344&gt;50%*U344,"Призёр","Участник"))</f>
        <v>Участник</v>
      </c>
    </row>
    <row r="345" spans="1:23" x14ac:dyDescent="0.35">
      <c r="A345" s="28">
        <v>338</v>
      </c>
      <c r="B345" s="37" t="s">
        <v>33</v>
      </c>
      <c r="C345" s="45" t="s">
        <v>493</v>
      </c>
      <c r="D345" s="45" t="s">
        <v>494</v>
      </c>
      <c r="E345" s="45" t="s">
        <v>313</v>
      </c>
      <c r="F345" s="31" t="str">
        <f t="shared" si="16"/>
        <v>И</v>
      </c>
      <c r="G345" s="31" t="str">
        <f t="shared" si="17"/>
        <v>Е</v>
      </c>
      <c r="H345" s="31" t="str">
        <f t="shared" si="18"/>
        <v>В</v>
      </c>
      <c r="I345" s="37">
        <v>761301</v>
      </c>
      <c r="J345" s="47">
        <v>11</v>
      </c>
      <c r="K345" s="37" t="s">
        <v>495</v>
      </c>
      <c r="L345" s="37" t="s">
        <v>17</v>
      </c>
      <c r="M345" s="37">
        <v>25</v>
      </c>
      <c r="N345" s="37">
        <v>8</v>
      </c>
      <c r="O345" s="37"/>
      <c r="P345" s="37"/>
      <c r="Q345" s="37"/>
      <c r="R345" s="37"/>
      <c r="S345" s="37"/>
      <c r="T345" s="100">
        <f>SUM(M345:S345)</f>
        <v>33</v>
      </c>
      <c r="U345" s="52">
        <v>100</v>
      </c>
      <c r="V345" s="49">
        <f>T345/U345</f>
        <v>0.33</v>
      </c>
      <c r="W345" s="41" t="str">
        <f>IF(T345&gt;75%*U345,"Победитель",IF(T345&gt;50%*U345,"Призёр","Участник"))</f>
        <v>Участник</v>
      </c>
    </row>
    <row r="346" spans="1:23" x14ac:dyDescent="0.35">
      <c r="A346" s="28">
        <v>339</v>
      </c>
      <c r="B346" s="37" t="s">
        <v>33</v>
      </c>
      <c r="C346" s="45" t="s">
        <v>709</v>
      </c>
      <c r="D346" s="45" t="s">
        <v>268</v>
      </c>
      <c r="E346" s="45" t="s">
        <v>65</v>
      </c>
      <c r="F346" s="31" t="str">
        <f t="shared" si="16"/>
        <v>Б</v>
      </c>
      <c r="G346" s="31" t="str">
        <f t="shared" si="17"/>
        <v>А</v>
      </c>
      <c r="H346" s="31" t="str">
        <f t="shared" si="18"/>
        <v>С</v>
      </c>
      <c r="I346" s="48">
        <v>763121</v>
      </c>
      <c r="J346" s="47">
        <v>11</v>
      </c>
      <c r="K346" s="37" t="s">
        <v>710</v>
      </c>
      <c r="L346" s="48" t="s">
        <v>17</v>
      </c>
      <c r="M346" s="48">
        <v>22</v>
      </c>
      <c r="N346" s="48">
        <v>9</v>
      </c>
      <c r="O346" s="48"/>
      <c r="P346" s="48"/>
      <c r="Q346" s="48"/>
      <c r="R346" s="48"/>
      <c r="S346" s="37"/>
      <c r="T346" s="100">
        <f>SUM(M346:S346)</f>
        <v>31</v>
      </c>
      <c r="U346" s="52">
        <v>100</v>
      </c>
      <c r="V346" s="49">
        <f>T346/U346</f>
        <v>0.31</v>
      </c>
      <c r="W346" s="41" t="str">
        <f>IF(T346&gt;75%*U346,"Победитель",IF(T346&gt;50%*U346,"Призёр","Участник"))</f>
        <v>Участник</v>
      </c>
    </row>
    <row r="347" spans="1:23" x14ac:dyDescent="0.35">
      <c r="A347" s="28">
        <v>340</v>
      </c>
      <c r="B347" s="37" t="s">
        <v>33</v>
      </c>
      <c r="C347" s="45" t="s">
        <v>704</v>
      </c>
      <c r="D347" s="45" t="s">
        <v>150</v>
      </c>
      <c r="E347" s="45" t="s">
        <v>52</v>
      </c>
      <c r="F347" s="31" t="str">
        <f t="shared" si="16"/>
        <v>О</v>
      </c>
      <c r="G347" s="31" t="str">
        <f t="shared" si="17"/>
        <v>К</v>
      </c>
      <c r="H347" s="31" t="str">
        <f t="shared" si="18"/>
        <v>А</v>
      </c>
      <c r="I347" s="37">
        <v>763121</v>
      </c>
      <c r="J347" s="47">
        <v>11</v>
      </c>
      <c r="K347" s="37" t="s">
        <v>467</v>
      </c>
      <c r="L347" s="48" t="s">
        <v>17</v>
      </c>
      <c r="M347" s="37">
        <v>22</v>
      </c>
      <c r="N347" s="37">
        <v>9</v>
      </c>
      <c r="O347" s="37"/>
      <c r="P347" s="37"/>
      <c r="Q347" s="37"/>
      <c r="R347" s="37"/>
      <c r="S347" s="37"/>
      <c r="T347" s="100">
        <f>SUM(M347:S347)</f>
        <v>31</v>
      </c>
      <c r="U347" s="52">
        <v>100</v>
      </c>
      <c r="V347" s="49">
        <f>T347/U347</f>
        <v>0.31</v>
      </c>
      <c r="W347" s="41" t="str">
        <f>IF(T347&gt;75%*U347,"Победитель",IF(T347&gt;50%*U347,"Призёр","Участник"))</f>
        <v>Участник</v>
      </c>
    </row>
    <row r="348" spans="1:23" x14ac:dyDescent="0.35">
      <c r="A348" s="28">
        <v>341</v>
      </c>
      <c r="B348" s="37" t="s">
        <v>33</v>
      </c>
      <c r="C348" s="45" t="s">
        <v>880</v>
      </c>
      <c r="D348" s="45" t="s">
        <v>715</v>
      </c>
      <c r="E348" s="45" t="s">
        <v>870</v>
      </c>
      <c r="F348" s="31" t="str">
        <f t="shared" si="16"/>
        <v>П</v>
      </c>
      <c r="G348" s="31" t="str">
        <f t="shared" si="17"/>
        <v>Н</v>
      </c>
      <c r="H348" s="31" t="str">
        <f t="shared" si="18"/>
        <v>А</v>
      </c>
      <c r="I348" s="48">
        <v>760184</v>
      </c>
      <c r="J348" s="47">
        <v>11</v>
      </c>
      <c r="K348" s="37" t="s">
        <v>881</v>
      </c>
      <c r="L348" s="48" t="s">
        <v>17</v>
      </c>
      <c r="M348" s="48">
        <v>6</v>
      </c>
      <c r="N348" s="48">
        <v>0</v>
      </c>
      <c r="O348" s="48">
        <v>10</v>
      </c>
      <c r="P348" s="48">
        <v>2</v>
      </c>
      <c r="Q348" s="48">
        <v>0</v>
      </c>
      <c r="R348" s="48">
        <v>8</v>
      </c>
      <c r="S348" s="48">
        <v>5</v>
      </c>
      <c r="T348" s="100">
        <f>SUM(M348:S348)</f>
        <v>31</v>
      </c>
      <c r="U348" s="52">
        <v>100</v>
      </c>
      <c r="V348" s="49">
        <f>T348/U348</f>
        <v>0.31</v>
      </c>
      <c r="W348" s="41" t="str">
        <f>IF(T348&gt;75%*U348,"Победитель",IF(T348&gt;50%*U348,"Призёр","Участник"))</f>
        <v>Участник</v>
      </c>
    </row>
    <row r="349" spans="1:23" x14ac:dyDescent="0.35">
      <c r="A349" s="28">
        <v>342</v>
      </c>
      <c r="B349" s="81" t="s">
        <v>32</v>
      </c>
      <c r="C349" s="101" t="s">
        <v>427</v>
      </c>
      <c r="D349" s="101" t="s">
        <v>322</v>
      </c>
      <c r="E349" s="101" t="s">
        <v>39</v>
      </c>
      <c r="F349" s="31" t="str">
        <f t="shared" si="16"/>
        <v>М</v>
      </c>
      <c r="G349" s="31" t="str">
        <f t="shared" si="17"/>
        <v>С</v>
      </c>
      <c r="H349" s="31" t="str">
        <f t="shared" si="18"/>
        <v>А</v>
      </c>
      <c r="I349" s="81">
        <v>763212</v>
      </c>
      <c r="J349" s="102">
        <v>11</v>
      </c>
      <c r="K349" s="81" t="s">
        <v>428</v>
      </c>
      <c r="L349" s="48" t="s">
        <v>17</v>
      </c>
      <c r="M349" s="81">
        <v>3</v>
      </c>
      <c r="N349" s="81">
        <v>9</v>
      </c>
      <c r="O349" s="81">
        <v>6</v>
      </c>
      <c r="P349" s="81">
        <v>0</v>
      </c>
      <c r="Q349" s="81">
        <v>0</v>
      </c>
      <c r="R349" s="81">
        <v>8</v>
      </c>
      <c r="S349" s="81">
        <v>4</v>
      </c>
      <c r="T349" s="100">
        <f>SUM(M349:S349)</f>
        <v>30</v>
      </c>
      <c r="U349" s="52">
        <v>100</v>
      </c>
      <c r="V349" s="82">
        <f>T349/U349</f>
        <v>0.3</v>
      </c>
      <c r="W349" s="41" t="str">
        <f>IF(T349&gt;75%*U349,"Победитель",IF(T349&gt;50%*U349,"Призёр","Участник"))</f>
        <v>Участник</v>
      </c>
    </row>
    <row r="350" spans="1:23" x14ac:dyDescent="0.35">
      <c r="A350" s="28">
        <v>343</v>
      </c>
      <c r="B350" s="37" t="s">
        <v>32</v>
      </c>
      <c r="C350" s="45" t="s">
        <v>711</v>
      </c>
      <c r="D350" s="45" t="s">
        <v>228</v>
      </c>
      <c r="E350" s="45" t="s">
        <v>345</v>
      </c>
      <c r="F350" s="31" t="str">
        <f t="shared" si="16"/>
        <v>К</v>
      </c>
      <c r="G350" s="31" t="str">
        <f t="shared" si="17"/>
        <v>М</v>
      </c>
      <c r="H350" s="31" t="str">
        <f t="shared" si="18"/>
        <v>В</v>
      </c>
      <c r="I350" s="37">
        <v>763121</v>
      </c>
      <c r="J350" s="47">
        <v>11</v>
      </c>
      <c r="K350" s="37" t="s">
        <v>712</v>
      </c>
      <c r="L350" s="37" t="s">
        <v>17</v>
      </c>
      <c r="M350" s="37">
        <v>20</v>
      </c>
      <c r="N350" s="37">
        <v>9</v>
      </c>
      <c r="O350" s="37"/>
      <c r="P350" s="37"/>
      <c r="Q350" s="37"/>
      <c r="R350" s="37"/>
      <c r="S350" s="37"/>
      <c r="T350" s="100">
        <f>SUM(M350:S350)</f>
        <v>29</v>
      </c>
      <c r="U350" s="52">
        <v>100</v>
      </c>
      <c r="V350" s="49">
        <f>T350/U350</f>
        <v>0.28999999999999998</v>
      </c>
      <c r="W350" s="41" t="str">
        <f>IF(T350&gt;75%*U350,"Победитель",IF(T350&gt;50%*U350,"Призёр","Участник"))</f>
        <v>Участник</v>
      </c>
    </row>
    <row r="351" spans="1:23" x14ac:dyDescent="0.35">
      <c r="A351" s="28">
        <v>344</v>
      </c>
      <c r="B351" s="37" t="s">
        <v>33</v>
      </c>
      <c r="C351" s="45" t="s">
        <v>867</v>
      </c>
      <c r="D351" s="45" t="s">
        <v>433</v>
      </c>
      <c r="E351" s="45" t="s">
        <v>52</v>
      </c>
      <c r="F351" s="31" t="str">
        <f t="shared" si="16"/>
        <v>М</v>
      </c>
      <c r="G351" s="31" t="str">
        <f t="shared" si="17"/>
        <v>Я</v>
      </c>
      <c r="H351" s="31" t="str">
        <f t="shared" si="18"/>
        <v>А</v>
      </c>
      <c r="I351" s="37">
        <v>760184</v>
      </c>
      <c r="J351" s="47">
        <v>11</v>
      </c>
      <c r="K351" s="37" t="s">
        <v>868</v>
      </c>
      <c r="L351" s="37" t="s">
        <v>17</v>
      </c>
      <c r="M351" s="37">
        <v>9</v>
      </c>
      <c r="N351" s="37">
        <v>2</v>
      </c>
      <c r="O351" s="37">
        <v>6</v>
      </c>
      <c r="P351" s="37">
        <v>2</v>
      </c>
      <c r="Q351" s="37">
        <v>0</v>
      </c>
      <c r="R351" s="37">
        <v>0</v>
      </c>
      <c r="S351" s="37">
        <v>8</v>
      </c>
      <c r="T351" s="100">
        <f>SUM(M351:S351)</f>
        <v>27</v>
      </c>
      <c r="U351" s="52">
        <v>100</v>
      </c>
      <c r="V351" s="49">
        <f>T351/U351</f>
        <v>0.27</v>
      </c>
      <c r="W351" s="41" t="str">
        <f>IF(T351&gt;75%*U351,"Победитель",IF(T351&gt;50%*U351,"Призёр","Участник"))</f>
        <v>Участник</v>
      </c>
    </row>
    <row r="352" spans="1:23" x14ac:dyDescent="0.35">
      <c r="A352" s="28">
        <v>345</v>
      </c>
      <c r="B352" s="37" t="s">
        <v>33</v>
      </c>
      <c r="C352" s="45" t="s">
        <v>878</v>
      </c>
      <c r="D352" s="45" t="s">
        <v>636</v>
      </c>
      <c r="E352" s="45" t="s">
        <v>220</v>
      </c>
      <c r="F352" s="31" t="str">
        <f t="shared" si="16"/>
        <v>С</v>
      </c>
      <c r="G352" s="31" t="str">
        <f t="shared" si="17"/>
        <v>В</v>
      </c>
      <c r="H352" s="31" t="str">
        <f t="shared" si="18"/>
        <v>А</v>
      </c>
      <c r="I352" s="37">
        <v>760184</v>
      </c>
      <c r="J352" s="47">
        <v>11</v>
      </c>
      <c r="K352" s="37" t="s">
        <v>879</v>
      </c>
      <c r="L352" s="37" t="s">
        <v>17</v>
      </c>
      <c r="M352" s="37">
        <v>3</v>
      </c>
      <c r="N352" s="37">
        <v>0</v>
      </c>
      <c r="O352" s="37">
        <v>10</v>
      </c>
      <c r="P352" s="37">
        <v>0</v>
      </c>
      <c r="Q352" s="37">
        <v>0</v>
      </c>
      <c r="R352" s="37">
        <v>6</v>
      </c>
      <c r="S352" s="37">
        <v>7</v>
      </c>
      <c r="T352" s="100">
        <f>SUM(M352:S352)</f>
        <v>26</v>
      </c>
      <c r="U352" s="52">
        <v>100</v>
      </c>
      <c r="V352" s="49">
        <f>T352/U352</f>
        <v>0.26</v>
      </c>
      <c r="W352" s="41" t="str">
        <f>IF(T352&gt;75%*U352,"Победитель",IF(T352&gt;50%*U352,"Призёр","Участник"))</f>
        <v>Участник</v>
      </c>
    </row>
    <row r="353" spans="1:23" x14ac:dyDescent="0.35">
      <c r="A353" s="28">
        <v>346</v>
      </c>
      <c r="B353" s="37" t="s">
        <v>33</v>
      </c>
      <c r="C353" s="45" t="s">
        <v>884</v>
      </c>
      <c r="D353" s="45" t="s">
        <v>64</v>
      </c>
      <c r="E353" s="45" t="s">
        <v>50</v>
      </c>
      <c r="F353" s="31" t="str">
        <f t="shared" si="16"/>
        <v>Ф</v>
      </c>
      <c r="G353" s="31" t="str">
        <f t="shared" si="17"/>
        <v>М</v>
      </c>
      <c r="H353" s="31" t="str">
        <f t="shared" si="18"/>
        <v>Д</v>
      </c>
      <c r="I353" s="37">
        <v>760184</v>
      </c>
      <c r="J353" s="47">
        <v>11</v>
      </c>
      <c r="K353" s="37" t="s">
        <v>885</v>
      </c>
      <c r="L353" s="37" t="s">
        <v>17</v>
      </c>
      <c r="M353" s="37">
        <v>4</v>
      </c>
      <c r="N353" s="37">
        <v>0</v>
      </c>
      <c r="O353" s="37">
        <v>6</v>
      </c>
      <c r="P353" s="37">
        <v>0</v>
      </c>
      <c r="Q353" s="37">
        <v>0</v>
      </c>
      <c r="R353" s="37">
        <v>8</v>
      </c>
      <c r="S353" s="37">
        <v>7</v>
      </c>
      <c r="T353" s="100">
        <f>SUM(M353:S353)</f>
        <v>25</v>
      </c>
      <c r="U353" s="52">
        <v>100</v>
      </c>
      <c r="V353" s="49">
        <f>T353/U353</f>
        <v>0.25</v>
      </c>
      <c r="W353" s="41" t="str">
        <f>IF(T353&gt;75%*U353,"Победитель",IF(T353&gt;50%*U353,"Призёр","Участник"))</f>
        <v>Участник</v>
      </c>
    </row>
    <row r="354" spans="1:23" x14ac:dyDescent="0.35">
      <c r="A354" s="28">
        <v>347</v>
      </c>
      <c r="B354" s="37" t="s">
        <v>33</v>
      </c>
      <c r="C354" s="45" t="s">
        <v>705</v>
      </c>
      <c r="D354" s="45" t="s">
        <v>75</v>
      </c>
      <c r="E354" s="45" t="s">
        <v>43</v>
      </c>
      <c r="F354" s="31" t="str">
        <f t="shared" si="16"/>
        <v>Ц</v>
      </c>
      <c r="G354" s="31" t="str">
        <f t="shared" si="17"/>
        <v>М</v>
      </c>
      <c r="H354" s="31" t="str">
        <f t="shared" si="18"/>
        <v>В</v>
      </c>
      <c r="I354" s="48">
        <v>763121</v>
      </c>
      <c r="J354" s="47">
        <v>11</v>
      </c>
      <c r="K354" s="37" t="s">
        <v>706</v>
      </c>
      <c r="L354" s="48" t="s">
        <v>17</v>
      </c>
      <c r="M354" s="48">
        <v>9</v>
      </c>
      <c r="N354" s="48">
        <v>14</v>
      </c>
      <c r="O354" s="48"/>
      <c r="P354" s="48"/>
      <c r="Q354" s="48"/>
      <c r="R354" s="48"/>
      <c r="S354" s="37"/>
      <c r="T354" s="100">
        <f>SUM(M354:S354)</f>
        <v>23</v>
      </c>
      <c r="U354" s="52">
        <v>100</v>
      </c>
      <c r="V354" s="49">
        <f>T354/U354</f>
        <v>0.23</v>
      </c>
      <c r="W354" s="41" t="str">
        <f>IF(T354&gt;75%*U354,"Победитель",IF(T354&gt;50%*U354,"Призёр","Участник"))</f>
        <v>Участник</v>
      </c>
    </row>
    <row r="355" spans="1:23" x14ac:dyDescent="0.35">
      <c r="A355" s="28">
        <v>348</v>
      </c>
      <c r="B355" s="37" t="s">
        <v>33</v>
      </c>
      <c r="C355" s="45" t="s">
        <v>872</v>
      </c>
      <c r="D355" s="45" t="s">
        <v>464</v>
      </c>
      <c r="E355" s="45" t="s">
        <v>151</v>
      </c>
      <c r="F355" s="31" t="str">
        <f t="shared" si="16"/>
        <v>А</v>
      </c>
      <c r="G355" s="31" t="str">
        <f t="shared" si="17"/>
        <v>И</v>
      </c>
      <c r="H355" s="31" t="str">
        <f t="shared" si="18"/>
        <v>А</v>
      </c>
      <c r="I355" s="37">
        <v>760184</v>
      </c>
      <c r="J355" s="47">
        <v>11</v>
      </c>
      <c r="K355" s="37" t="s">
        <v>873</v>
      </c>
      <c r="L355" s="37" t="s">
        <v>17</v>
      </c>
      <c r="M355" s="37">
        <v>0</v>
      </c>
      <c r="N355" s="37">
        <v>5</v>
      </c>
      <c r="O355" s="37">
        <v>6</v>
      </c>
      <c r="P355" s="37">
        <v>0</v>
      </c>
      <c r="Q355" s="37">
        <v>0</v>
      </c>
      <c r="R355" s="37">
        <v>2</v>
      </c>
      <c r="S355" s="37">
        <v>8</v>
      </c>
      <c r="T355" s="100">
        <f>SUM(M355:S355)</f>
        <v>21</v>
      </c>
      <c r="U355" s="52">
        <v>100</v>
      </c>
      <c r="V355" s="49">
        <f>T355/U355</f>
        <v>0.21</v>
      </c>
      <c r="W355" s="41" t="str">
        <f>IF(T355&gt;75%*U355,"Победитель",IF(T355&gt;50%*U355,"Призёр","Участник"))</f>
        <v>Участник</v>
      </c>
    </row>
    <row r="356" spans="1:23" x14ac:dyDescent="0.35">
      <c r="A356" s="28">
        <v>349</v>
      </c>
      <c r="B356" s="37" t="s">
        <v>32</v>
      </c>
      <c r="C356" s="45" t="s">
        <v>707</v>
      </c>
      <c r="D356" s="45" t="s">
        <v>228</v>
      </c>
      <c r="E356" s="45" t="s">
        <v>528</v>
      </c>
      <c r="F356" s="31" t="str">
        <f t="shared" si="16"/>
        <v>К</v>
      </c>
      <c r="G356" s="31" t="str">
        <f t="shared" si="17"/>
        <v>М</v>
      </c>
      <c r="H356" s="31" t="str">
        <f t="shared" si="18"/>
        <v>О</v>
      </c>
      <c r="I356" s="37">
        <v>763121</v>
      </c>
      <c r="J356" s="47">
        <v>11</v>
      </c>
      <c r="K356" s="37" t="s">
        <v>708</v>
      </c>
      <c r="L356" s="37" t="s">
        <v>17</v>
      </c>
      <c r="M356" s="37">
        <v>16</v>
      </c>
      <c r="N356" s="37">
        <v>5</v>
      </c>
      <c r="O356" s="37"/>
      <c r="P356" s="37"/>
      <c r="Q356" s="37"/>
      <c r="R356" s="37"/>
      <c r="S356" s="37"/>
      <c r="T356" s="100">
        <f>SUM(M356:S356)</f>
        <v>21</v>
      </c>
      <c r="U356" s="52">
        <v>100</v>
      </c>
      <c r="V356" s="49">
        <f>T356/U356</f>
        <v>0.21</v>
      </c>
      <c r="W356" s="41" t="str">
        <f>IF(T356&gt;75%*U356,"Победитель",IF(T356&gt;50%*U356,"Призёр","Участник"))</f>
        <v>Участник</v>
      </c>
    </row>
    <row r="357" spans="1:23" x14ac:dyDescent="0.35">
      <c r="A357" s="28">
        <v>350</v>
      </c>
      <c r="B357" s="37" t="s">
        <v>33</v>
      </c>
      <c r="C357" s="45" t="s">
        <v>874</v>
      </c>
      <c r="D357" s="45" t="s">
        <v>82</v>
      </c>
      <c r="E357" s="45" t="s">
        <v>260</v>
      </c>
      <c r="F357" s="31" t="str">
        <f t="shared" si="16"/>
        <v>К</v>
      </c>
      <c r="G357" s="31" t="str">
        <f t="shared" si="17"/>
        <v>Н</v>
      </c>
      <c r="H357" s="31" t="str">
        <f t="shared" si="18"/>
        <v>В</v>
      </c>
      <c r="I357" s="37">
        <v>760184</v>
      </c>
      <c r="J357" s="47">
        <v>11</v>
      </c>
      <c r="K357" s="37" t="s">
        <v>875</v>
      </c>
      <c r="L357" s="37" t="s">
        <v>17</v>
      </c>
      <c r="M357" s="37">
        <v>4</v>
      </c>
      <c r="N357" s="37">
        <v>8</v>
      </c>
      <c r="O357" s="37">
        <v>6</v>
      </c>
      <c r="P357" s="37">
        <v>0</v>
      </c>
      <c r="Q357" s="37">
        <v>0</v>
      </c>
      <c r="R357" s="37">
        <v>0</v>
      </c>
      <c r="S357" s="37">
        <v>1</v>
      </c>
      <c r="T357" s="100">
        <f>SUM(M357:S357)</f>
        <v>19</v>
      </c>
      <c r="U357" s="52">
        <v>100</v>
      </c>
      <c r="V357" s="49">
        <f>T357/U357</f>
        <v>0.19</v>
      </c>
      <c r="W357" s="41" t="str">
        <f>IF(T357&gt;75%*U357,"Победитель",IF(T357&gt;50%*U357,"Призёр","Участник"))</f>
        <v>Участник</v>
      </c>
    </row>
    <row r="358" spans="1:23" x14ac:dyDescent="0.35">
      <c r="A358" s="28">
        <v>351</v>
      </c>
      <c r="B358" s="37" t="s">
        <v>33</v>
      </c>
      <c r="C358" s="45" t="s">
        <v>525</v>
      </c>
      <c r="D358" s="45" t="s">
        <v>530</v>
      </c>
      <c r="E358" s="45" t="s">
        <v>151</v>
      </c>
      <c r="F358" s="31" t="str">
        <f t="shared" si="16"/>
        <v>В</v>
      </c>
      <c r="G358" s="31" t="str">
        <f t="shared" si="17"/>
        <v>П</v>
      </c>
      <c r="H358" s="31" t="str">
        <f t="shared" si="18"/>
        <v>А</v>
      </c>
      <c r="I358" s="37">
        <v>760184</v>
      </c>
      <c r="J358" s="47">
        <v>11</v>
      </c>
      <c r="K358" s="37" t="s">
        <v>886</v>
      </c>
      <c r="L358" s="37" t="s">
        <v>17</v>
      </c>
      <c r="M358" s="37">
        <v>2</v>
      </c>
      <c r="N358" s="37">
        <v>0</v>
      </c>
      <c r="O358" s="37">
        <v>0</v>
      </c>
      <c r="P358" s="37">
        <v>0</v>
      </c>
      <c r="Q358" s="37">
        <v>0</v>
      </c>
      <c r="R358" s="37">
        <v>10</v>
      </c>
      <c r="S358" s="37">
        <v>0</v>
      </c>
      <c r="T358" s="100">
        <f>SUM(M358:S358)</f>
        <v>12</v>
      </c>
      <c r="U358" s="52">
        <v>100</v>
      </c>
      <c r="V358" s="49">
        <f>T358/U358</f>
        <v>0.12</v>
      </c>
      <c r="W358" s="41" t="str">
        <f>IF(T358&gt;75%*U358,"Победитель",IF(T358&gt;50%*U358,"Призёр","Участник"))</f>
        <v>Участник</v>
      </c>
    </row>
    <row r="359" spans="1:23" x14ac:dyDescent="0.35">
      <c r="A359" s="28">
        <v>352</v>
      </c>
      <c r="B359" s="37" t="s">
        <v>33</v>
      </c>
      <c r="C359" s="45" t="s">
        <v>772</v>
      </c>
      <c r="D359" s="45" t="s">
        <v>315</v>
      </c>
      <c r="E359" s="45" t="s">
        <v>65</v>
      </c>
      <c r="F359" s="31" t="str">
        <f t="shared" si="16"/>
        <v>З</v>
      </c>
      <c r="G359" s="31" t="str">
        <f t="shared" si="17"/>
        <v>А</v>
      </c>
      <c r="H359" s="31" t="str">
        <f t="shared" si="18"/>
        <v>С</v>
      </c>
      <c r="I359" s="37">
        <v>761312</v>
      </c>
      <c r="J359" s="47">
        <v>11</v>
      </c>
      <c r="K359" s="37"/>
      <c r="L359" s="37" t="s">
        <v>17</v>
      </c>
      <c r="M359" s="37"/>
      <c r="N359" s="37"/>
      <c r="O359" s="37"/>
      <c r="P359" s="37"/>
      <c r="Q359" s="37"/>
      <c r="R359" s="37"/>
      <c r="S359" s="37"/>
      <c r="T359" s="100">
        <v>12</v>
      </c>
      <c r="U359" s="52">
        <v>100</v>
      </c>
      <c r="V359" s="49">
        <f>T359/U359</f>
        <v>0.12</v>
      </c>
      <c r="W359" s="41" t="str">
        <f>IF(T359&gt;75%*U359,"Победитель",IF(T359&gt;50%*U359,"Призёр","Участник"))</f>
        <v>Участник</v>
      </c>
    </row>
    <row r="360" spans="1:23" x14ac:dyDescent="0.35">
      <c r="A360" s="28">
        <v>353</v>
      </c>
      <c r="B360" s="67" t="s">
        <v>33</v>
      </c>
      <c r="C360" s="68" t="s">
        <v>309</v>
      </c>
      <c r="D360" s="68" t="s">
        <v>45</v>
      </c>
      <c r="E360" s="68" t="s">
        <v>83</v>
      </c>
      <c r="F360" s="31" t="str">
        <f t="shared" si="16"/>
        <v>П</v>
      </c>
      <c r="G360" s="31" t="str">
        <f t="shared" si="17"/>
        <v>Е</v>
      </c>
      <c r="H360" s="31" t="str">
        <f t="shared" si="18"/>
        <v>И</v>
      </c>
      <c r="I360" s="73">
        <v>760243</v>
      </c>
      <c r="J360" s="69">
        <v>11</v>
      </c>
      <c r="K360" s="72" t="s">
        <v>310</v>
      </c>
      <c r="L360" s="73" t="s">
        <v>17</v>
      </c>
      <c r="M360" s="73">
        <v>10</v>
      </c>
      <c r="N360" s="73">
        <v>2</v>
      </c>
      <c r="O360" s="73"/>
      <c r="P360" s="73"/>
      <c r="Q360" s="73"/>
      <c r="R360" s="73"/>
      <c r="S360" s="37"/>
      <c r="T360" s="100">
        <f>SUM(M360:S360)</f>
        <v>12</v>
      </c>
      <c r="U360" s="52">
        <v>100</v>
      </c>
      <c r="V360" s="70">
        <f>T360/U360</f>
        <v>0.12</v>
      </c>
      <c r="W360" s="41" t="str">
        <f>IF(T360&gt;0.75*U360,"Победитель",IF(T360&gt;0.5*U360,"Призёр","Участник"))</f>
        <v>Участник</v>
      </c>
    </row>
  </sheetData>
  <sheetProtection algorithmName="SHA-512" hashValue="Oz9jNy0vgFYgYV+PmcsNgck8hMytDG19VyBaZ0VklRU+Uu6fQpTt1tcBBbORNz3XDzoW+7A0hALD6o5xmM03jw==" saltValue="kyc1cTrps3Q5lE4kDSULAA==" spinCount="100000" sheet="1" objects="1" scenarios="1"/>
  <sortState xmlns:xlrd2="http://schemas.microsoft.com/office/spreadsheetml/2017/richdata2" ref="B8:W360">
    <sortCondition ref="J8:J360"/>
    <sortCondition ref="W8:W360"/>
    <sortCondition descending="1" ref="T8:T360"/>
  </sortState>
  <mergeCells count="25">
    <mergeCell ref="W5:W7"/>
    <mergeCell ref="I5:I7"/>
    <mergeCell ref="J5:J7"/>
    <mergeCell ref="K5:K7"/>
    <mergeCell ref="V5:V7"/>
    <mergeCell ref="L5:L7"/>
    <mergeCell ref="M5:S5"/>
    <mergeCell ref="M6:M7"/>
    <mergeCell ref="R6:R7"/>
    <mergeCell ref="S6:S7"/>
    <mergeCell ref="U5:U7"/>
    <mergeCell ref="T5:T7"/>
    <mergeCell ref="N6:N7"/>
    <mergeCell ref="O6:O7"/>
    <mergeCell ref="P6:P7"/>
    <mergeCell ref="F5:F7"/>
    <mergeCell ref="G5:G7"/>
    <mergeCell ref="H5:H7"/>
    <mergeCell ref="Q6:Q7"/>
    <mergeCell ref="A4:D4"/>
    <mergeCell ref="A5:A7"/>
    <mergeCell ref="C5:C7"/>
    <mergeCell ref="D5:D7"/>
    <mergeCell ref="E5:E7"/>
    <mergeCell ref="B5:B7"/>
  </mergeCells>
  <phoneticPr fontId="12" type="noConversion"/>
  <conditionalFormatting sqref="W1:W1048576">
    <cfRule type="containsText" dxfId="1" priority="1" operator="containsText" text="Призёр">
      <formula>NOT(ISERROR(SEARCH("Призёр",W1)))</formula>
    </cfRule>
    <cfRule type="containsText" dxfId="0" priority="2" operator="containsText" text="Призер">
      <formula>NOT(ISERROR(SEARCH("Призер",W1)))</formula>
    </cfRule>
  </conditionalFormatting>
  <pageMargins left="0.43307086614173229" right="0.23622047244094491" top="0.35433070866141736" bottom="0.354330708661417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2023-10-18T07:52:52Z</cp:lastPrinted>
  <dcterms:created xsi:type="dcterms:W3CDTF">2018-08-16T12:42:27Z</dcterms:created>
  <dcterms:modified xsi:type="dcterms:W3CDTF">2023-10-18T07:53:50Z</dcterms:modified>
</cp:coreProperties>
</file>