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ЛИМПИАДА ВсОШ\2023-2024 олимпиады\ШЭ ВсОШ\ИТОГИ\"/>
    </mc:Choice>
  </mc:AlternateContent>
  <xr:revisionPtr revIDLastSave="0" documentId="8_{0A14E083-7B7A-4C91-8BF3-3A29768910C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ЭКОЛОГИЯ" sheetId="1" r:id="rId1"/>
  </sheets>
  <definedNames>
    <definedName name="_xlnm._FilterDatabase" localSheetId="0" hidden="1">ЭКОЛОГИЯ!$A$3:$AB$59</definedName>
  </definedNames>
  <calcPr calcId="191029"/>
</workbook>
</file>

<file path=xl/calcChain.xml><?xml version="1.0" encoding="utf-8"?>
<calcChain xmlns="http://schemas.openxmlformats.org/spreadsheetml/2006/main">
  <c r="E10" i="1" l="1"/>
  <c r="F10" i="1"/>
  <c r="G10" i="1"/>
  <c r="E11" i="1"/>
  <c r="F11" i="1"/>
  <c r="G11" i="1"/>
  <c r="E12" i="1"/>
  <c r="F12" i="1"/>
  <c r="G12" i="1"/>
  <c r="E13" i="1"/>
  <c r="F13" i="1"/>
  <c r="G13" i="1"/>
  <c r="E14" i="1"/>
  <c r="F14" i="1"/>
  <c r="G14" i="1"/>
  <c r="E15" i="1"/>
  <c r="F15" i="1"/>
  <c r="G15" i="1"/>
  <c r="E16" i="1"/>
  <c r="F16" i="1"/>
  <c r="G16" i="1"/>
  <c r="E17" i="1"/>
  <c r="F17" i="1"/>
  <c r="G17" i="1"/>
  <c r="E18" i="1"/>
  <c r="F18" i="1"/>
  <c r="G18" i="1"/>
  <c r="E19" i="1"/>
  <c r="F19" i="1"/>
  <c r="G19" i="1"/>
  <c r="E20" i="1"/>
  <c r="F20" i="1"/>
  <c r="G20" i="1"/>
  <c r="E21" i="1"/>
  <c r="F21" i="1"/>
  <c r="G21" i="1"/>
  <c r="E22" i="1"/>
  <c r="F22" i="1"/>
  <c r="G22" i="1"/>
  <c r="E23" i="1"/>
  <c r="F23" i="1"/>
  <c r="G23" i="1"/>
  <c r="E24" i="1"/>
  <c r="F24" i="1"/>
  <c r="G24" i="1"/>
  <c r="E25" i="1"/>
  <c r="F25" i="1"/>
  <c r="G25" i="1"/>
  <c r="E26" i="1"/>
  <c r="F26" i="1"/>
  <c r="G26" i="1"/>
  <c r="E27" i="1"/>
  <c r="F27" i="1"/>
  <c r="G27" i="1"/>
  <c r="E28" i="1"/>
  <c r="F28" i="1"/>
  <c r="G28" i="1"/>
  <c r="E29" i="1"/>
  <c r="F29" i="1"/>
  <c r="G29" i="1"/>
  <c r="E30" i="1"/>
  <c r="F30" i="1"/>
  <c r="G30" i="1"/>
  <c r="E31" i="1"/>
  <c r="F31" i="1"/>
  <c r="G31" i="1"/>
  <c r="E32" i="1"/>
  <c r="F32" i="1"/>
  <c r="G32" i="1"/>
  <c r="E33" i="1"/>
  <c r="F33" i="1"/>
  <c r="G33" i="1"/>
  <c r="E34" i="1"/>
  <c r="F34" i="1"/>
  <c r="G34" i="1"/>
  <c r="E35" i="1"/>
  <c r="F35" i="1"/>
  <c r="G35" i="1"/>
  <c r="E36" i="1"/>
  <c r="F36" i="1"/>
  <c r="G36" i="1"/>
  <c r="E37" i="1"/>
  <c r="F37" i="1"/>
  <c r="G37" i="1"/>
  <c r="E38" i="1"/>
  <c r="F38" i="1"/>
  <c r="G38" i="1"/>
  <c r="E39" i="1"/>
  <c r="F39" i="1"/>
  <c r="G39" i="1"/>
  <c r="E40" i="1"/>
  <c r="F40" i="1"/>
  <c r="G40" i="1"/>
  <c r="E41" i="1"/>
  <c r="F41" i="1"/>
  <c r="G41" i="1"/>
  <c r="E42" i="1"/>
  <c r="F42" i="1"/>
  <c r="G42" i="1"/>
  <c r="E43" i="1"/>
  <c r="F43" i="1"/>
  <c r="G43" i="1"/>
  <c r="E44" i="1"/>
  <c r="F44" i="1"/>
  <c r="G44" i="1"/>
  <c r="E45" i="1"/>
  <c r="F45" i="1"/>
  <c r="G45" i="1"/>
  <c r="E46" i="1"/>
  <c r="F46" i="1"/>
  <c r="G46" i="1"/>
  <c r="E47" i="1"/>
  <c r="F47" i="1"/>
  <c r="G47" i="1"/>
  <c r="E48" i="1"/>
  <c r="F48" i="1"/>
  <c r="G48" i="1"/>
  <c r="E49" i="1"/>
  <c r="F49" i="1"/>
  <c r="G49" i="1"/>
  <c r="E50" i="1"/>
  <c r="F50" i="1"/>
  <c r="G50" i="1"/>
  <c r="E51" i="1"/>
  <c r="F51" i="1"/>
  <c r="G51" i="1"/>
  <c r="E52" i="1"/>
  <c r="F52" i="1"/>
  <c r="G52" i="1"/>
  <c r="E53" i="1"/>
  <c r="F53" i="1"/>
  <c r="G53" i="1"/>
  <c r="E54" i="1"/>
  <c r="F54" i="1"/>
  <c r="G54" i="1"/>
  <c r="E55" i="1"/>
  <c r="F55" i="1"/>
  <c r="G55" i="1"/>
  <c r="E56" i="1"/>
  <c r="F56" i="1"/>
  <c r="G56" i="1"/>
  <c r="E57" i="1"/>
  <c r="F57" i="1"/>
  <c r="G57" i="1"/>
  <c r="E58" i="1"/>
  <c r="F58" i="1"/>
  <c r="G58" i="1"/>
  <c r="E59" i="1"/>
  <c r="F59" i="1"/>
  <c r="G59" i="1"/>
  <c r="E60" i="1"/>
  <c r="F60" i="1"/>
  <c r="G60" i="1"/>
  <c r="E61" i="1"/>
  <c r="F61" i="1"/>
  <c r="G61" i="1"/>
  <c r="E62" i="1"/>
  <c r="F62" i="1"/>
  <c r="G62" i="1"/>
  <c r="E63" i="1"/>
  <c r="F63" i="1"/>
  <c r="G63" i="1"/>
  <c r="E64" i="1"/>
  <c r="F64" i="1"/>
  <c r="G64" i="1"/>
  <c r="E65" i="1"/>
  <c r="F65" i="1"/>
  <c r="G65" i="1"/>
  <c r="E66" i="1"/>
  <c r="F66" i="1"/>
  <c r="G66" i="1"/>
  <c r="E67" i="1"/>
  <c r="F67" i="1"/>
  <c r="G67" i="1"/>
  <c r="E68" i="1"/>
  <c r="F68" i="1"/>
  <c r="G68" i="1"/>
  <c r="E69" i="1"/>
  <c r="F69" i="1"/>
  <c r="G69" i="1"/>
  <c r="E70" i="1"/>
  <c r="F70" i="1"/>
  <c r="G70" i="1"/>
  <c r="E71" i="1"/>
  <c r="F71" i="1"/>
  <c r="G71" i="1"/>
  <c r="E72" i="1"/>
  <c r="F72" i="1"/>
  <c r="G72" i="1"/>
  <c r="E73" i="1"/>
  <c r="F73" i="1"/>
  <c r="G73" i="1"/>
  <c r="E74" i="1"/>
  <c r="F74" i="1"/>
  <c r="G74" i="1"/>
  <c r="E75" i="1"/>
  <c r="F75" i="1"/>
  <c r="G75" i="1"/>
  <c r="E76" i="1"/>
  <c r="F76" i="1"/>
  <c r="G76" i="1"/>
  <c r="E77" i="1"/>
  <c r="F77" i="1"/>
  <c r="G77" i="1"/>
  <c r="E78" i="1"/>
  <c r="F78" i="1"/>
  <c r="G78" i="1"/>
  <c r="E79" i="1"/>
  <c r="F79" i="1"/>
  <c r="G79" i="1"/>
  <c r="E80" i="1"/>
  <c r="F80" i="1"/>
  <c r="G80" i="1"/>
  <c r="E81" i="1"/>
  <c r="F81" i="1"/>
  <c r="G81" i="1"/>
  <c r="E82" i="1"/>
  <c r="F82" i="1"/>
  <c r="G82" i="1"/>
  <c r="E83" i="1"/>
  <c r="F83" i="1"/>
  <c r="G83" i="1"/>
  <c r="E84" i="1"/>
  <c r="F84" i="1"/>
  <c r="G84" i="1"/>
  <c r="E85" i="1"/>
  <c r="F85" i="1"/>
  <c r="G85" i="1"/>
  <c r="E86" i="1"/>
  <c r="F86" i="1"/>
  <c r="G86" i="1"/>
  <c r="E87" i="1"/>
  <c r="F87" i="1"/>
  <c r="G87" i="1"/>
  <c r="E88" i="1"/>
  <c r="F88" i="1"/>
  <c r="G88" i="1"/>
  <c r="E89" i="1"/>
  <c r="F89" i="1"/>
  <c r="G89" i="1"/>
  <c r="E90" i="1"/>
  <c r="F90" i="1"/>
  <c r="G90" i="1"/>
  <c r="E91" i="1"/>
  <c r="F91" i="1"/>
  <c r="G91" i="1"/>
  <c r="E92" i="1"/>
  <c r="F92" i="1"/>
  <c r="G92" i="1"/>
  <c r="E93" i="1"/>
  <c r="F93" i="1"/>
  <c r="G93" i="1"/>
  <c r="E94" i="1"/>
  <c r="F94" i="1"/>
  <c r="G94" i="1"/>
  <c r="E95" i="1"/>
  <c r="F95" i="1"/>
  <c r="G95" i="1"/>
  <c r="E96" i="1"/>
  <c r="F96" i="1"/>
  <c r="G96" i="1"/>
  <c r="E97" i="1"/>
  <c r="F97" i="1"/>
  <c r="G97" i="1"/>
  <c r="E98" i="1"/>
  <c r="F98" i="1"/>
  <c r="G98" i="1"/>
  <c r="E99" i="1"/>
  <c r="F99" i="1"/>
  <c r="G99" i="1"/>
  <c r="E100" i="1"/>
  <c r="F100" i="1"/>
  <c r="G100" i="1"/>
  <c r="E101" i="1"/>
  <c r="F101" i="1"/>
  <c r="G101" i="1"/>
  <c r="E102" i="1"/>
  <c r="F102" i="1"/>
  <c r="G102" i="1"/>
  <c r="E103" i="1"/>
  <c r="F103" i="1"/>
  <c r="G103" i="1"/>
  <c r="E104" i="1"/>
  <c r="F104" i="1"/>
  <c r="G104" i="1"/>
  <c r="E105" i="1"/>
  <c r="F105" i="1"/>
  <c r="G105" i="1"/>
  <c r="E106" i="1"/>
  <c r="F106" i="1"/>
  <c r="G106" i="1"/>
  <c r="E107" i="1"/>
  <c r="F107" i="1"/>
  <c r="G107" i="1"/>
  <c r="E108" i="1"/>
  <c r="F108" i="1"/>
  <c r="G108" i="1"/>
  <c r="E109" i="1"/>
  <c r="F109" i="1"/>
  <c r="G109" i="1"/>
  <c r="E110" i="1"/>
  <c r="F110" i="1"/>
  <c r="G110" i="1"/>
  <c r="E111" i="1"/>
  <c r="F111" i="1"/>
  <c r="G111" i="1"/>
  <c r="E112" i="1"/>
  <c r="F112" i="1"/>
  <c r="G112" i="1"/>
  <c r="E113" i="1"/>
  <c r="F113" i="1"/>
  <c r="G113" i="1"/>
  <c r="E114" i="1"/>
  <c r="F114" i="1"/>
  <c r="G114" i="1"/>
  <c r="E115" i="1"/>
  <c r="F115" i="1"/>
  <c r="G115" i="1"/>
  <c r="E116" i="1"/>
  <c r="F116" i="1"/>
  <c r="G116" i="1"/>
  <c r="E117" i="1"/>
  <c r="F117" i="1"/>
  <c r="G117" i="1"/>
  <c r="E118" i="1"/>
  <c r="F118" i="1"/>
  <c r="G118" i="1"/>
  <c r="E119" i="1"/>
  <c r="F119" i="1"/>
  <c r="G119" i="1"/>
  <c r="E120" i="1"/>
  <c r="F120" i="1"/>
  <c r="G120" i="1"/>
  <c r="E121" i="1"/>
  <c r="F121" i="1"/>
  <c r="G121" i="1"/>
  <c r="E122" i="1"/>
  <c r="F122" i="1"/>
  <c r="G122" i="1"/>
  <c r="E123" i="1"/>
  <c r="F123" i="1"/>
  <c r="G123" i="1"/>
  <c r="E124" i="1"/>
  <c r="F124" i="1"/>
  <c r="G124" i="1"/>
  <c r="E125" i="1"/>
  <c r="F125" i="1"/>
  <c r="G125" i="1"/>
  <c r="E126" i="1"/>
  <c r="F126" i="1"/>
  <c r="G126" i="1"/>
  <c r="E127" i="1"/>
  <c r="F127" i="1"/>
  <c r="G127" i="1"/>
  <c r="E128" i="1"/>
  <c r="F128" i="1"/>
  <c r="G128" i="1"/>
  <c r="E129" i="1"/>
  <c r="F129" i="1"/>
  <c r="G129" i="1"/>
  <c r="E130" i="1"/>
  <c r="F130" i="1"/>
  <c r="G130" i="1"/>
  <c r="E131" i="1"/>
  <c r="F131" i="1"/>
  <c r="G131" i="1"/>
  <c r="E132" i="1"/>
  <c r="F132" i="1"/>
  <c r="G132" i="1"/>
  <c r="E133" i="1"/>
  <c r="F133" i="1"/>
  <c r="G133" i="1"/>
  <c r="E134" i="1"/>
  <c r="F134" i="1"/>
  <c r="G134" i="1"/>
  <c r="E135" i="1"/>
  <c r="F135" i="1"/>
  <c r="G135" i="1"/>
  <c r="E136" i="1"/>
  <c r="F136" i="1"/>
  <c r="G136" i="1"/>
  <c r="E137" i="1"/>
  <c r="F137" i="1"/>
  <c r="G137" i="1"/>
  <c r="E138" i="1"/>
  <c r="F138" i="1"/>
  <c r="G138" i="1"/>
  <c r="E139" i="1"/>
  <c r="F139" i="1"/>
  <c r="G139" i="1"/>
  <c r="E140" i="1"/>
  <c r="F140" i="1"/>
  <c r="G140" i="1"/>
  <c r="E141" i="1"/>
  <c r="F141" i="1"/>
  <c r="G141" i="1"/>
  <c r="E142" i="1"/>
  <c r="F142" i="1"/>
  <c r="G142" i="1"/>
  <c r="E143" i="1"/>
  <c r="F143" i="1"/>
  <c r="G143" i="1"/>
  <c r="E144" i="1"/>
  <c r="F144" i="1"/>
  <c r="G144" i="1"/>
  <c r="E145" i="1"/>
  <c r="F145" i="1"/>
  <c r="G145" i="1"/>
  <c r="E146" i="1"/>
  <c r="F146" i="1"/>
  <c r="G146" i="1"/>
  <c r="E147" i="1"/>
  <c r="F147" i="1"/>
  <c r="G147" i="1"/>
  <c r="E148" i="1"/>
  <c r="F148" i="1"/>
  <c r="G148" i="1"/>
  <c r="E149" i="1"/>
  <c r="F149" i="1"/>
  <c r="G149" i="1"/>
  <c r="E150" i="1"/>
  <c r="F150" i="1"/>
  <c r="G150" i="1"/>
  <c r="E151" i="1"/>
  <c r="F151" i="1"/>
  <c r="G151" i="1"/>
  <c r="E152" i="1"/>
  <c r="F152" i="1"/>
  <c r="G152" i="1"/>
  <c r="E153" i="1"/>
  <c r="F153" i="1"/>
  <c r="G153" i="1"/>
  <c r="E154" i="1"/>
  <c r="F154" i="1"/>
  <c r="G154" i="1"/>
  <c r="E155" i="1"/>
  <c r="F155" i="1"/>
  <c r="G155" i="1"/>
  <c r="E156" i="1"/>
  <c r="F156" i="1"/>
  <c r="G156" i="1"/>
  <c r="E157" i="1"/>
  <c r="F157" i="1"/>
  <c r="G157" i="1"/>
  <c r="E158" i="1"/>
  <c r="F158" i="1"/>
  <c r="G158" i="1"/>
  <c r="E159" i="1"/>
  <c r="F159" i="1"/>
  <c r="G159" i="1"/>
  <c r="E160" i="1"/>
  <c r="F160" i="1"/>
  <c r="G160" i="1"/>
  <c r="E161" i="1"/>
  <c r="F161" i="1"/>
  <c r="G161" i="1"/>
  <c r="E162" i="1"/>
  <c r="F162" i="1"/>
  <c r="G162" i="1"/>
  <c r="E163" i="1"/>
  <c r="F163" i="1"/>
  <c r="G163" i="1"/>
  <c r="E164" i="1"/>
  <c r="F164" i="1"/>
  <c r="G164" i="1"/>
  <c r="E165" i="1"/>
  <c r="F165" i="1"/>
  <c r="G165" i="1"/>
  <c r="E166" i="1"/>
  <c r="F166" i="1"/>
  <c r="G166" i="1"/>
  <c r="E9" i="1"/>
  <c r="F9" i="1"/>
  <c r="G9" i="1"/>
  <c r="F8" i="1"/>
  <c r="G8" i="1"/>
  <c r="E8" i="1"/>
  <c r="Y72" i="1"/>
  <c r="Y91" i="1"/>
  <c r="Y103" i="1"/>
  <c r="AB103" i="1" s="1"/>
  <c r="Y112" i="1"/>
  <c r="AB112" i="1" s="1"/>
  <c r="Y94" i="1"/>
  <c r="AB94" i="1" s="1"/>
  <c r="Y107" i="1"/>
  <c r="AB107" i="1" s="1"/>
  <c r="Y92" i="1"/>
  <c r="Y108" i="1"/>
  <c r="AB108" i="1" s="1"/>
  <c r="Y110" i="1"/>
  <c r="AB110" i="1" s="1"/>
  <c r="Y93" i="1"/>
  <c r="Y100" i="1"/>
  <c r="AB100" i="1" s="1"/>
  <c r="Y120" i="1"/>
  <c r="AB120" i="1" s="1"/>
  <c r="Y128" i="1"/>
  <c r="AB128" i="1" s="1"/>
  <c r="Y133" i="1"/>
  <c r="AB133" i="1" s="1"/>
  <c r="Y137" i="1"/>
  <c r="AB137" i="1" s="1"/>
  <c r="Y129" i="1"/>
  <c r="AB129" i="1" s="1"/>
  <c r="Y134" i="1"/>
  <c r="AB134" i="1" s="1"/>
  <c r="Y146" i="1"/>
  <c r="AB146" i="1" s="1"/>
  <c r="Y138" i="1"/>
  <c r="AA138" i="1" s="1"/>
  <c r="Y130" i="1"/>
  <c r="AB130" i="1" s="1"/>
  <c r="Y121" i="1"/>
  <c r="AB121" i="1" s="1"/>
  <c r="Y122" i="1"/>
  <c r="AB122" i="1" s="1"/>
  <c r="Y135" i="1"/>
  <c r="AB135" i="1" s="1"/>
  <c r="Y153" i="1"/>
  <c r="Y152" i="1"/>
  <c r="AB152" i="1" s="1"/>
  <c r="Y166" i="1"/>
  <c r="AA166" i="1" s="1"/>
  <c r="Y151" i="1"/>
  <c r="AB151" i="1" s="1"/>
  <c r="Y155" i="1"/>
  <c r="AB155" i="1" s="1"/>
  <c r="Y75" i="1"/>
  <c r="AB75" i="1" s="1"/>
  <c r="Y79" i="1"/>
  <c r="AB79" i="1" s="1"/>
  <c r="Y59" i="1"/>
  <c r="AA59" i="1" s="1"/>
  <c r="Y77" i="1"/>
  <c r="AB77" i="1" s="1"/>
  <c r="Y60" i="1"/>
  <c r="AB60" i="1" s="1"/>
  <c r="Y78" i="1"/>
  <c r="AB78" i="1" s="1"/>
  <c r="Y62" i="1"/>
  <c r="AB62" i="1" s="1"/>
  <c r="Y64" i="1"/>
  <c r="Y69" i="1"/>
  <c r="AB69" i="1" s="1"/>
  <c r="Y65" i="1"/>
  <c r="Y85" i="1"/>
  <c r="AB85" i="1" s="1"/>
  <c r="Y82" i="1"/>
  <c r="AB82" i="1" s="1"/>
  <c r="Y87" i="1"/>
  <c r="AB87" i="1" s="1"/>
  <c r="Y109" i="1"/>
  <c r="AB109" i="1" s="1"/>
  <c r="Y95" i="1"/>
  <c r="AB95" i="1" s="1"/>
  <c r="Y90" i="1"/>
  <c r="AA90" i="1" s="1"/>
  <c r="Y81" i="1"/>
  <c r="AB81" i="1" s="1"/>
  <c r="Y83" i="1"/>
  <c r="AB83" i="1" s="1"/>
  <c r="Y86" i="1"/>
  <c r="AB86" i="1" s="1"/>
  <c r="Y88" i="1"/>
  <c r="AB88" i="1" s="1"/>
  <c r="Y104" i="1"/>
  <c r="AB104" i="1" s="1"/>
  <c r="Y105" i="1"/>
  <c r="AB105" i="1" s="1"/>
  <c r="Y147" i="1"/>
  <c r="AB147" i="1" s="1"/>
  <c r="Y131" i="1"/>
  <c r="AB131" i="1" s="1"/>
  <c r="Y124" i="1"/>
  <c r="AB124" i="1" s="1"/>
  <c r="Y123" i="1"/>
  <c r="Y117" i="1"/>
  <c r="AA117" i="1" s="1"/>
  <c r="Y118" i="1"/>
  <c r="AB118" i="1" s="1"/>
  <c r="Y144" i="1"/>
  <c r="AB144" i="1" s="1"/>
  <c r="Y126" i="1"/>
  <c r="AB126" i="1" s="1"/>
  <c r="Y139" i="1"/>
  <c r="AB139" i="1" s="1"/>
  <c r="Y140" i="1"/>
  <c r="AB140" i="1" s="1"/>
  <c r="Y132" i="1"/>
  <c r="AB132" i="1" s="1"/>
  <c r="Y145" i="1"/>
  <c r="AB145" i="1" s="1"/>
  <c r="Y141" i="1"/>
  <c r="AB141" i="1" s="1"/>
  <c r="Y142" i="1"/>
  <c r="AB142" i="1" s="1"/>
  <c r="Y125" i="1"/>
  <c r="AB125" i="1" s="1"/>
  <c r="Y149" i="1"/>
  <c r="AB149" i="1" s="1"/>
  <c r="Y159" i="1"/>
  <c r="AA159" i="1" s="1"/>
  <c r="Y162" i="1"/>
  <c r="AB162" i="1" s="1"/>
  <c r="Y156" i="1"/>
  <c r="AB156" i="1" s="1"/>
  <c r="Y165" i="1"/>
  <c r="AB165" i="1" s="1"/>
  <c r="Y161" i="1"/>
  <c r="AB161" i="1" s="1"/>
  <c r="Y148" i="1"/>
  <c r="AB148" i="1" s="1"/>
  <c r="Y102" i="1"/>
  <c r="AB102" i="1" s="1"/>
  <c r="Y89" i="1"/>
  <c r="AB89" i="1" s="1"/>
  <c r="Y84" i="1"/>
  <c r="AB84" i="1" s="1"/>
  <c r="Y164" i="1"/>
  <c r="AB164" i="1" s="1"/>
  <c r="Y154" i="1"/>
  <c r="AB154" i="1" s="1"/>
  <c r="Y158" i="1"/>
  <c r="AB158" i="1" s="1"/>
  <c r="Y143" i="1"/>
  <c r="AB143" i="1" s="1"/>
  <c r="Y136" i="1"/>
  <c r="AA136" i="1" s="1"/>
  <c r="Y24" i="1"/>
  <c r="AB24" i="1" s="1"/>
  <c r="Y29" i="1"/>
  <c r="AB29" i="1" s="1"/>
  <c r="Y23" i="1"/>
  <c r="AB23" i="1" s="1"/>
  <c r="Y21" i="1"/>
  <c r="AB21" i="1" s="1"/>
  <c r="Y30" i="1"/>
  <c r="AB30" i="1" s="1"/>
  <c r="Y25" i="1"/>
  <c r="AB25" i="1" s="1"/>
  <c r="Y15" i="1"/>
  <c r="AB15" i="1" s="1"/>
  <c r="Y19" i="1"/>
  <c r="AB19" i="1" s="1"/>
  <c r="Y32" i="1"/>
  <c r="AB32" i="1" s="1"/>
  <c r="Y31" i="1"/>
  <c r="AB31" i="1" s="1"/>
  <c r="Y10" i="1"/>
  <c r="AB10" i="1" s="1"/>
  <c r="Y8" i="1"/>
  <c r="AB8" i="1" s="1"/>
  <c r="Y11" i="1"/>
  <c r="AB11" i="1" s="1"/>
  <c r="Y12" i="1"/>
  <c r="AB12" i="1" s="1"/>
  <c r="Y26" i="1"/>
  <c r="AB26" i="1" s="1"/>
  <c r="Y13" i="1"/>
  <c r="AB13" i="1" s="1"/>
  <c r="Y20" i="1"/>
  <c r="AB20" i="1" s="1"/>
  <c r="Y16" i="1"/>
  <c r="AB16" i="1" s="1"/>
  <c r="Y14" i="1"/>
  <c r="AB14" i="1" s="1"/>
  <c r="Y17" i="1"/>
  <c r="AB17" i="1" s="1"/>
  <c r="Y47" i="1"/>
  <c r="AB47" i="1" s="1"/>
  <c r="Y49" i="1"/>
  <c r="AB49" i="1" s="1"/>
  <c r="Y42" i="1"/>
  <c r="AA42" i="1" s="1"/>
  <c r="Y43" i="1"/>
  <c r="AB43" i="1" s="1"/>
  <c r="Y36" i="1"/>
  <c r="AB36" i="1" s="1"/>
  <c r="Y37" i="1"/>
  <c r="AB37" i="1" s="1"/>
  <c r="Y39" i="1"/>
  <c r="AB39" i="1" s="1"/>
  <c r="Y50" i="1"/>
  <c r="AB50" i="1" s="1"/>
  <c r="Y40" i="1"/>
  <c r="AA40" i="1" s="1"/>
  <c r="Y35" i="1"/>
  <c r="AB35" i="1" s="1"/>
  <c r="Y41" i="1"/>
  <c r="AB41" i="1" s="1"/>
  <c r="Y70" i="1"/>
  <c r="AB70" i="1" s="1"/>
  <c r="Y67" i="1"/>
  <c r="AB67" i="1" s="1"/>
  <c r="Y56" i="1"/>
  <c r="AB56" i="1" s="1"/>
  <c r="Y55" i="1"/>
  <c r="AB55" i="1" s="1"/>
  <c r="Y80" i="1"/>
  <c r="AB80" i="1" s="1"/>
  <c r="Y96" i="1"/>
  <c r="AB96" i="1" s="1"/>
  <c r="Y106" i="1"/>
  <c r="AB106" i="1" s="1"/>
  <c r="Y150" i="1"/>
  <c r="AB150" i="1" s="1"/>
  <c r="Y160" i="1"/>
  <c r="AB160" i="1" s="1"/>
  <c r="Y163" i="1"/>
  <c r="AB163" i="1" s="1"/>
  <c r="Y157" i="1"/>
  <c r="AB157" i="1" s="1"/>
  <c r="Y18" i="1"/>
  <c r="AB18" i="1" s="1"/>
  <c r="Y9" i="1"/>
  <c r="AB9" i="1" s="1"/>
  <c r="Y27" i="1"/>
  <c r="AB27" i="1" s="1"/>
  <c r="Y22" i="1"/>
  <c r="AB22" i="1" s="1"/>
  <c r="Y28" i="1"/>
  <c r="AA28" i="1" s="1"/>
  <c r="Y52" i="1"/>
  <c r="AB52" i="1" s="1"/>
  <c r="Y53" i="1"/>
  <c r="AB53" i="1" s="1"/>
  <c r="Y48" i="1"/>
  <c r="AB48" i="1" s="1"/>
  <c r="Y38" i="1"/>
  <c r="AB38" i="1" s="1"/>
  <c r="Y33" i="1"/>
  <c r="AB33" i="1" s="1"/>
  <c r="Y44" i="1"/>
  <c r="AB44" i="1" s="1"/>
  <c r="Y54" i="1"/>
  <c r="AA54" i="1" s="1"/>
  <c r="Y34" i="1"/>
  <c r="AB34" i="1" s="1"/>
  <c r="Y51" i="1"/>
  <c r="AB51" i="1" s="1"/>
  <c r="Y45" i="1"/>
  <c r="AB45" i="1" s="1"/>
  <c r="Y46" i="1"/>
  <c r="AB46" i="1" s="1"/>
  <c r="Y66" i="1"/>
  <c r="AA66" i="1" s="1"/>
  <c r="Y68" i="1"/>
  <c r="AB68" i="1" s="1"/>
  <c r="Y57" i="1"/>
  <c r="AB57" i="1" s="1"/>
  <c r="Y63" i="1"/>
  <c r="AB63" i="1" s="1"/>
  <c r="Y61" i="1"/>
  <c r="AB61" i="1" s="1"/>
  <c r="Y97" i="1"/>
  <c r="AB97" i="1" s="1"/>
  <c r="Y98" i="1"/>
  <c r="AB98" i="1" s="1"/>
  <c r="Y99" i="1"/>
  <c r="AB99" i="1" s="1"/>
  <c r="Y101" i="1"/>
  <c r="AB101" i="1" s="1"/>
  <c r="Y113" i="1"/>
  <c r="AB113" i="1" s="1"/>
  <c r="Y119" i="1"/>
  <c r="AB119" i="1" s="1"/>
  <c r="Y115" i="1"/>
  <c r="AB115" i="1" s="1"/>
  <c r="Y116" i="1"/>
  <c r="AB116" i="1" s="1"/>
  <c r="Y114" i="1"/>
  <c r="AA114" i="1" s="1"/>
  <c r="Y127" i="1"/>
  <c r="AB127" i="1" s="1"/>
  <c r="Y58" i="1"/>
  <c r="AB58" i="1" s="1"/>
  <c r="Y73" i="1"/>
  <c r="AB73" i="1" s="1"/>
  <c r="Y74" i="1"/>
  <c r="AB74" i="1" s="1"/>
  <c r="Y71" i="1"/>
  <c r="AB71" i="1" s="1"/>
  <c r="Y76" i="1"/>
  <c r="AB76" i="1" s="1"/>
  <c r="AB72" i="1"/>
  <c r="Y111" i="1"/>
  <c r="AA105" i="1" l="1"/>
  <c r="AA133" i="1"/>
  <c r="AA25" i="1"/>
  <c r="AA76" i="1"/>
  <c r="AB136" i="1"/>
  <c r="AB54" i="1"/>
  <c r="AA157" i="1"/>
  <c r="AB166" i="1"/>
  <c r="AA68" i="1"/>
  <c r="AA43" i="1"/>
  <c r="AA162" i="1"/>
  <c r="AA77" i="1"/>
  <c r="AA16" i="1"/>
  <c r="AA145" i="1"/>
  <c r="AB114" i="1"/>
  <c r="AA52" i="1"/>
  <c r="AA8" i="1"/>
  <c r="AA118" i="1"/>
  <c r="AA130" i="1"/>
  <c r="AA80" i="1"/>
  <c r="AA108" i="1"/>
  <c r="AA99" i="1"/>
  <c r="AA35" i="1"/>
  <c r="AA89" i="1"/>
  <c r="AA65" i="1"/>
  <c r="AA91" i="1"/>
  <c r="AB40" i="1"/>
  <c r="AB138" i="1"/>
  <c r="AA71" i="1"/>
  <c r="AA98" i="1"/>
  <c r="AA44" i="1"/>
  <c r="AA163" i="1"/>
  <c r="AA20" i="1"/>
  <c r="AA30" i="1"/>
  <c r="AA102" i="1"/>
  <c r="AA132" i="1"/>
  <c r="AA104" i="1"/>
  <c r="AA69" i="1"/>
  <c r="AA152" i="1"/>
  <c r="AA128" i="1"/>
  <c r="AA74" i="1"/>
  <c r="AA97" i="1"/>
  <c r="AA33" i="1"/>
  <c r="AA160" i="1"/>
  <c r="AA50" i="1"/>
  <c r="AA13" i="1"/>
  <c r="AA21" i="1"/>
  <c r="AA148" i="1"/>
  <c r="AA140" i="1"/>
  <c r="AA88" i="1"/>
  <c r="AA64" i="1"/>
  <c r="AA153" i="1"/>
  <c r="AA120" i="1"/>
  <c r="AB42" i="1"/>
  <c r="AB159" i="1"/>
  <c r="AB59" i="1"/>
  <c r="AB28" i="1"/>
  <c r="AB117" i="1"/>
  <c r="AA116" i="1"/>
  <c r="AA55" i="1"/>
  <c r="AA10" i="1"/>
  <c r="AA143" i="1"/>
  <c r="AA95" i="1"/>
  <c r="AA92" i="1"/>
  <c r="AA115" i="1"/>
  <c r="AA46" i="1"/>
  <c r="AA22" i="1"/>
  <c r="AA56" i="1"/>
  <c r="AA49" i="1"/>
  <c r="AA31" i="1"/>
  <c r="AA158" i="1"/>
  <c r="AA149" i="1"/>
  <c r="AA123" i="1"/>
  <c r="AA109" i="1"/>
  <c r="AA79" i="1"/>
  <c r="AA146" i="1"/>
  <c r="AA107" i="1"/>
  <c r="AA119" i="1"/>
  <c r="AA45" i="1"/>
  <c r="AA27" i="1"/>
  <c r="AA67" i="1"/>
  <c r="AA47" i="1"/>
  <c r="AA32" i="1"/>
  <c r="AA154" i="1"/>
  <c r="AA125" i="1"/>
  <c r="AA124" i="1"/>
  <c r="AA87" i="1"/>
  <c r="AA75" i="1"/>
  <c r="AA134" i="1"/>
  <c r="AA58" i="1"/>
  <c r="AA113" i="1"/>
  <c r="AA63" i="1"/>
  <c r="AA51" i="1"/>
  <c r="AA48" i="1"/>
  <c r="AA9" i="1"/>
  <c r="AA106" i="1"/>
  <c r="AA70" i="1"/>
  <c r="AA37" i="1"/>
  <c r="AA17" i="1"/>
  <c r="AA12" i="1"/>
  <c r="AA19" i="1"/>
  <c r="AA29" i="1"/>
  <c r="AA164" i="1"/>
  <c r="AA165" i="1"/>
  <c r="AA142" i="1"/>
  <c r="AA126" i="1"/>
  <c r="AA131" i="1"/>
  <c r="AA83" i="1"/>
  <c r="AA82" i="1"/>
  <c r="AA78" i="1"/>
  <c r="AA155" i="1"/>
  <c r="AA122" i="1"/>
  <c r="AA129" i="1"/>
  <c r="AA93" i="1"/>
  <c r="AA112" i="1"/>
  <c r="AA73" i="1"/>
  <c r="AA61" i="1"/>
  <c r="AA38" i="1"/>
  <c r="AA150" i="1"/>
  <c r="AA39" i="1"/>
  <c r="AA26" i="1"/>
  <c r="AA23" i="1"/>
  <c r="AA161" i="1"/>
  <c r="AA139" i="1"/>
  <c r="AA86" i="1"/>
  <c r="AA62" i="1"/>
  <c r="AA135" i="1"/>
  <c r="AA100" i="1"/>
  <c r="AA94" i="1"/>
  <c r="AA72" i="1"/>
  <c r="AA127" i="1"/>
  <c r="AA101" i="1"/>
  <c r="AA57" i="1"/>
  <c r="AA34" i="1"/>
  <c r="AA53" i="1"/>
  <c r="AA18" i="1"/>
  <c r="AA96" i="1"/>
  <c r="AA41" i="1"/>
  <c r="AA36" i="1"/>
  <c r="AA14" i="1"/>
  <c r="AA11" i="1"/>
  <c r="AA15" i="1"/>
  <c r="AA24" i="1"/>
  <c r="AA84" i="1"/>
  <c r="AA156" i="1"/>
  <c r="AA141" i="1"/>
  <c r="AA144" i="1"/>
  <c r="AA147" i="1"/>
  <c r="AA81" i="1"/>
  <c r="AA85" i="1"/>
  <c r="AA60" i="1"/>
  <c r="AA151" i="1"/>
  <c r="AA121" i="1"/>
  <c r="AA137" i="1"/>
  <c r="AA110" i="1"/>
  <c r="AA103" i="1"/>
  <c r="AB111" i="1"/>
  <c r="AA111" i="1" l="1"/>
</calcChain>
</file>

<file path=xl/sharedStrings.xml><?xml version="1.0" encoding="utf-8"?>
<sst xmlns="http://schemas.openxmlformats.org/spreadsheetml/2006/main" count="834" uniqueCount="449">
  <si>
    <t>№ п/п</t>
  </si>
  <si>
    <t>Фамилия</t>
  </si>
  <si>
    <t>Имя</t>
  </si>
  <si>
    <t>Отчество</t>
  </si>
  <si>
    <t>Класс</t>
  </si>
  <si>
    <t>МАХ балл</t>
  </si>
  <si>
    <t>Общий балл</t>
  </si>
  <si>
    <t>Статус</t>
  </si>
  <si>
    <t>№1</t>
  </si>
  <si>
    <t>№3</t>
  </si>
  <si>
    <t>№4</t>
  </si>
  <si>
    <t>№5</t>
  </si>
  <si>
    <t>% выполнения</t>
  </si>
  <si>
    <t>№6</t>
  </si>
  <si>
    <t>№ части/задания</t>
  </si>
  <si>
    <t>Город</t>
  </si>
  <si>
    <t>Переславль-Залесский</t>
  </si>
  <si>
    <t>Шифр участника</t>
  </si>
  <si>
    <t>Код школы</t>
  </si>
  <si>
    <t>Итоговая ведомость школьного этапа</t>
  </si>
  <si>
    <t>№ 2</t>
  </si>
  <si>
    <t>№7</t>
  </si>
  <si>
    <t>№8</t>
  </si>
  <si>
    <t>№9</t>
  </si>
  <si>
    <t>№10</t>
  </si>
  <si>
    <t>«25» октября 2023 г.</t>
  </si>
  <si>
    <t>Владимировна</t>
  </si>
  <si>
    <t>Егор</t>
  </si>
  <si>
    <t>Александрович</t>
  </si>
  <si>
    <t>Варвара</t>
  </si>
  <si>
    <t>Андреевна</t>
  </si>
  <si>
    <t>Дарья</t>
  </si>
  <si>
    <t>Сергеевна</t>
  </si>
  <si>
    <t>Виктория</t>
  </si>
  <si>
    <t>Анатольевна</t>
  </si>
  <si>
    <t>Полина</t>
  </si>
  <si>
    <t>София</t>
  </si>
  <si>
    <t>Витальевна</t>
  </si>
  <si>
    <t>Александровна</t>
  </si>
  <si>
    <t>Максимович</t>
  </si>
  <si>
    <t>Анна</t>
  </si>
  <si>
    <t>Кристина</t>
  </si>
  <si>
    <t>Матвей</t>
  </si>
  <si>
    <t>Алексеевна</t>
  </si>
  <si>
    <t>Клекова</t>
  </si>
  <si>
    <t>Михайловна</t>
  </si>
  <si>
    <t>Симонова</t>
  </si>
  <si>
    <t>Артемовна</t>
  </si>
  <si>
    <t>Эдуардовна</t>
  </si>
  <si>
    <t>Дмитриевна</t>
  </si>
  <si>
    <t>Бугакова</t>
  </si>
  <si>
    <t>Елизавета</t>
  </si>
  <si>
    <t>Валерия</t>
  </si>
  <si>
    <t>Александра</t>
  </si>
  <si>
    <t xml:space="preserve">Близникова </t>
  </si>
  <si>
    <t>Евгения</t>
  </si>
  <si>
    <t>Мария</t>
  </si>
  <si>
    <t>Александр</t>
  </si>
  <si>
    <t>Игоревич</t>
  </si>
  <si>
    <t>Вячеслав</t>
  </si>
  <si>
    <t>Евгеньевич</t>
  </si>
  <si>
    <t>Владиславовна</t>
  </si>
  <si>
    <t>Яна</t>
  </si>
  <si>
    <t>Романовна</t>
  </si>
  <si>
    <t>Васильевна</t>
  </si>
  <si>
    <t>Кирилл</t>
  </si>
  <si>
    <t>Ксения</t>
  </si>
  <si>
    <t>Максимовна</t>
  </si>
  <si>
    <t>Павлова</t>
  </si>
  <si>
    <t>Олеговна</t>
  </si>
  <si>
    <t>Дмитриевич</t>
  </si>
  <si>
    <t>Андреевич</t>
  </si>
  <si>
    <t>Дмитрий</t>
  </si>
  <si>
    <t>Вячеславовна</t>
  </si>
  <si>
    <t>Максим</t>
  </si>
  <si>
    <t>Даниил</t>
  </si>
  <si>
    <t>Софья</t>
  </si>
  <si>
    <t>Владислав</t>
  </si>
  <si>
    <t>Алексеевич</t>
  </si>
  <si>
    <t>Арина</t>
  </si>
  <si>
    <t>Сергеевич</t>
  </si>
  <si>
    <t>Павлович</t>
  </si>
  <si>
    <t>Андрей</t>
  </si>
  <si>
    <t>Иван</t>
  </si>
  <si>
    <t>Михаил</t>
  </si>
  <si>
    <t>Надежда</t>
  </si>
  <si>
    <t>Михайлович</t>
  </si>
  <si>
    <t>Ильич</t>
  </si>
  <si>
    <t>Ивановна</t>
  </si>
  <si>
    <t>Игоревна</t>
  </si>
  <si>
    <t>Ульяна</t>
  </si>
  <si>
    <t>Денисовна</t>
  </si>
  <si>
    <t>Анатольевич</t>
  </si>
  <si>
    <t>Юрьевна</t>
  </si>
  <si>
    <t>Марахтанова</t>
  </si>
  <si>
    <t>ЭКОЛОГИЯ</t>
  </si>
  <si>
    <t>№11</t>
  </si>
  <si>
    <t>№12</t>
  </si>
  <si>
    <t>№13</t>
  </si>
  <si>
    <t>Э0901</t>
  </si>
  <si>
    <t>Э0902</t>
  </si>
  <si>
    <t xml:space="preserve"> </t>
  </si>
  <si>
    <t>Травников</t>
  </si>
  <si>
    <t>Э0903</t>
  </si>
  <si>
    <t>Э0904</t>
  </si>
  <si>
    <t>Добрякова</t>
  </si>
  <si>
    <t>Вадимовна</t>
  </si>
  <si>
    <t>Э0905</t>
  </si>
  <si>
    <t>Исаева</t>
  </si>
  <si>
    <t xml:space="preserve">Анна </t>
  </si>
  <si>
    <t>Э0906</t>
  </si>
  <si>
    <t>Терентьева</t>
  </si>
  <si>
    <t>Э0907</t>
  </si>
  <si>
    <t>Э0908</t>
  </si>
  <si>
    <t>Соловьева</t>
  </si>
  <si>
    <t>Э0909</t>
  </si>
  <si>
    <t>Бастрыгина</t>
  </si>
  <si>
    <t>Э0911</t>
  </si>
  <si>
    <t>Рудая</t>
  </si>
  <si>
    <t>Екатерина</t>
  </si>
  <si>
    <t>Э0912</t>
  </si>
  <si>
    <t xml:space="preserve">Баринова </t>
  </si>
  <si>
    <t>Э1013</t>
  </si>
  <si>
    <t>Баранчикова</t>
  </si>
  <si>
    <t>Э1014</t>
  </si>
  <si>
    <t>Горшкова</t>
  </si>
  <si>
    <t>Э1015</t>
  </si>
  <si>
    <t xml:space="preserve">Косарева </t>
  </si>
  <si>
    <t>Э1016</t>
  </si>
  <si>
    <t>Куликов</t>
  </si>
  <si>
    <t>Олег</t>
  </si>
  <si>
    <t>Денисович</t>
  </si>
  <si>
    <t>Э1017</t>
  </si>
  <si>
    <t>Никулина</t>
  </si>
  <si>
    <t>Э1018</t>
  </si>
  <si>
    <t>Паклянова</t>
  </si>
  <si>
    <t>Вера</t>
  </si>
  <si>
    <t>Э1019</t>
  </si>
  <si>
    <t>Петрова</t>
  </si>
  <si>
    <t>Э1020</t>
  </si>
  <si>
    <t xml:space="preserve">Рамзенкова </t>
  </si>
  <si>
    <t>Ева</t>
  </si>
  <si>
    <t>Э1021</t>
  </si>
  <si>
    <t>Скворцова</t>
  </si>
  <si>
    <t>Э1022</t>
  </si>
  <si>
    <t>Степанов</t>
  </si>
  <si>
    <t>Николаевич</t>
  </si>
  <si>
    <t>Э1023</t>
  </si>
  <si>
    <t>Сенин</t>
  </si>
  <si>
    <t>Григорий</t>
  </si>
  <si>
    <t>Олегович</t>
  </si>
  <si>
    <t>Э1027</t>
  </si>
  <si>
    <t>Э1131</t>
  </si>
  <si>
    <t>Домаева</t>
  </si>
  <si>
    <t>Э1132</t>
  </si>
  <si>
    <t>Страшинов</t>
  </si>
  <si>
    <t>Э1133</t>
  </si>
  <si>
    <t>Кротова</t>
  </si>
  <si>
    <t>Э1136</t>
  </si>
  <si>
    <t>Аникина</t>
  </si>
  <si>
    <t>Викторовна</t>
  </si>
  <si>
    <t>Э1137</t>
  </si>
  <si>
    <t>Корчагин</t>
  </si>
  <si>
    <t>Э0801</t>
  </si>
  <si>
    <t>Сытов</t>
  </si>
  <si>
    <t>Денис</t>
  </si>
  <si>
    <t>Э0802</t>
  </si>
  <si>
    <t>Егоров</t>
  </si>
  <si>
    <t>Э0803</t>
  </si>
  <si>
    <t>Ларионов</t>
  </si>
  <si>
    <t>Русланович</t>
  </si>
  <si>
    <t>Э0804</t>
  </si>
  <si>
    <t>Зубков</t>
  </si>
  <si>
    <t>Степан</t>
  </si>
  <si>
    <t>Э0805</t>
  </si>
  <si>
    <t>Фольц</t>
  </si>
  <si>
    <t>Артем</t>
  </si>
  <si>
    <t>Э0806</t>
  </si>
  <si>
    <t>Михайлова</t>
  </si>
  <si>
    <t>Елена</t>
  </si>
  <si>
    <t>Ефимовна</t>
  </si>
  <si>
    <t>Э0807</t>
  </si>
  <si>
    <t>Еремина</t>
  </si>
  <si>
    <t>Юлия</t>
  </si>
  <si>
    <t>Э0808</t>
  </si>
  <si>
    <t>Шулаева</t>
  </si>
  <si>
    <t>Э0809</t>
  </si>
  <si>
    <t>Сарычев</t>
  </si>
  <si>
    <t>Романович</t>
  </si>
  <si>
    <t>Э0810</t>
  </si>
  <si>
    <t>Лазова</t>
  </si>
  <si>
    <t>Геннадьевна</t>
  </si>
  <si>
    <t>Тимофеева</t>
  </si>
  <si>
    <t>Стась</t>
  </si>
  <si>
    <t>Матрона</t>
  </si>
  <si>
    <t>Астахова</t>
  </si>
  <si>
    <t>Морозова</t>
  </si>
  <si>
    <t>Мхоян</t>
  </si>
  <si>
    <t>Инеса</t>
  </si>
  <si>
    <t>Норайровна</t>
  </si>
  <si>
    <t>Козлова</t>
  </si>
  <si>
    <t>Музыченко</t>
  </si>
  <si>
    <t>Голубкова</t>
  </si>
  <si>
    <t>Попов</t>
  </si>
  <si>
    <t>Родион</t>
  </si>
  <si>
    <t>Э0910</t>
  </si>
  <si>
    <t>Уфмцев</t>
  </si>
  <si>
    <t>Гусарова</t>
  </si>
  <si>
    <t>Э1001</t>
  </si>
  <si>
    <t>Оганян</t>
  </si>
  <si>
    <t>Карина</t>
  </si>
  <si>
    <t>Араиковна</t>
  </si>
  <si>
    <t>Э1002</t>
  </si>
  <si>
    <t>Никерова</t>
  </si>
  <si>
    <t>Ильинична</t>
  </si>
  <si>
    <t>Э1003</t>
  </si>
  <si>
    <t>Жукова</t>
  </si>
  <si>
    <t>Э1004</t>
  </si>
  <si>
    <t>Алимова</t>
  </si>
  <si>
    <t>Э1005</t>
  </si>
  <si>
    <t>Рубан</t>
  </si>
  <si>
    <t>Кира</t>
  </si>
  <si>
    <t>Э1006</t>
  </si>
  <si>
    <t>Паняшкин</t>
  </si>
  <si>
    <t>Э1007</t>
  </si>
  <si>
    <t>Корчагов</t>
  </si>
  <si>
    <t>Э1008</t>
  </si>
  <si>
    <t>Новиков</t>
  </si>
  <si>
    <t>Илья</t>
  </si>
  <si>
    <t>Дмтриевич</t>
  </si>
  <si>
    <t>Э1009</t>
  </si>
  <si>
    <t>Обухов</t>
  </si>
  <si>
    <t>Э1010</t>
  </si>
  <si>
    <t>Романенко</t>
  </si>
  <si>
    <t>Э1011</t>
  </si>
  <si>
    <t>Федченко</t>
  </si>
  <si>
    <t>Данииловна</t>
  </si>
  <si>
    <t>Э1012</t>
  </si>
  <si>
    <t>Алексеев</t>
  </si>
  <si>
    <t>Грицун</t>
  </si>
  <si>
    <t>Солдатов</t>
  </si>
  <si>
    <t>Миронов</t>
  </si>
  <si>
    <t>Э1101</t>
  </si>
  <si>
    <t>Белых</t>
  </si>
  <si>
    <t>Э1102</t>
  </si>
  <si>
    <t>Соболев</t>
  </si>
  <si>
    <t>Виктор</t>
  </si>
  <si>
    <t>Э1103</t>
  </si>
  <si>
    <t>Беспятов</t>
  </si>
  <si>
    <t>Э1104</t>
  </si>
  <si>
    <t>Аникиевич</t>
  </si>
  <si>
    <t>Э1105</t>
  </si>
  <si>
    <t>Лукьяненко</t>
  </si>
  <si>
    <t>Экол1101</t>
  </si>
  <si>
    <t>Ганшин</t>
  </si>
  <si>
    <t>Иоанн</t>
  </si>
  <si>
    <t>Э1108</t>
  </si>
  <si>
    <t>Коломыцев</t>
  </si>
  <si>
    <t>Тетервак</t>
  </si>
  <si>
    <t>Валерий</t>
  </si>
  <si>
    <t>Алекандрович</t>
  </si>
  <si>
    <t>Колчин</t>
  </si>
  <si>
    <t>Тихонов</t>
  </si>
  <si>
    <t>Искоскова</t>
  </si>
  <si>
    <t>Ангелина</t>
  </si>
  <si>
    <t>Лебедев</t>
  </si>
  <si>
    <t>Э1106</t>
  </si>
  <si>
    <t>Федотов</t>
  </si>
  <si>
    <t>Николай</t>
  </si>
  <si>
    <t>Бекбаева</t>
  </si>
  <si>
    <t>Нина</t>
  </si>
  <si>
    <t>Хусейновна</t>
  </si>
  <si>
    <t>Эк0501</t>
  </si>
  <si>
    <t>Брага</t>
  </si>
  <si>
    <t>Яромир</t>
  </si>
  <si>
    <t>Эк0502</t>
  </si>
  <si>
    <t>Быков</t>
  </si>
  <si>
    <t>Данила</t>
  </si>
  <si>
    <t>Эк0503</t>
  </si>
  <si>
    <t>Дружечков</t>
  </si>
  <si>
    <t>Борисович</t>
  </si>
  <si>
    <t>Эк0504</t>
  </si>
  <si>
    <t>Грибушкова</t>
  </si>
  <si>
    <t>Эк0505</t>
  </si>
  <si>
    <t>Мингазова</t>
  </si>
  <si>
    <t>Тимуровна</t>
  </si>
  <si>
    <t>Эк0506</t>
  </si>
  <si>
    <t>Пчелкин</t>
  </si>
  <si>
    <t>Никита</t>
  </si>
  <si>
    <t>Эк0507</t>
  </si>
  <si>
    <t>Семина</t>
  </si>
  <si>
    <t>Эк0508</t>
  </si>
  <si>
    <t>Фролов</t>
  </si>
  <si>
    <t>Эк0509</t>
  </si>
  <si>
    <t>Эк0510</t>
  </si>
  <si>
    <t>Забелина</t>
  </si>
  <si>
    <t>Эк0601</t>
  </si>
  <si>
    <t>Земляникин</t>
  </si>
  <si>
    <t>Эк0602</t>
  </si>
  <si>
    <t>Зубов</t>
  </si>
  <si>
    <t>Эк0603</t>
  </si>
  <si>
    <t>Репина</t>
  </si>
  <si>
    <t>Эк0604</t>
  </si>
  <si>
    <t>Эленпорт</t>
  </si>
  <si>
    <t>Эк0605</t>
  </si>
  <si>
    <t>Баженов</t>
  </si>
  <si>
    <t>Алексей</t>
  </si>
  <si>
    <t>Эк0606</t>
  </si>
  <si>
    <t>Вавилова</t>
  </si>
  <si>
    <t>Эк0607</t>
  </si>
  <si>
    <t>Добровольская</t>
  </si>
  <si>
    <t>Леся</t>
  </si>
  <si>
    <t>Эк0608</t>
  </si>
  <si>
    <t>Царева</t>
  </si>
  <si>
    <t>Эк0609</t>
  </si>
  <si>
    <t>Дуплищева</t>
  </si>
  <si>
    <t>Анфиса</t>
  </si>
  <si>
    <t>Эк0610</t>
  </si>
  <si>
    <t>Барашева</t>
  </si>
  <si>
    <t>Эллина</t>
  </si>
  <si>
    <t>Далмировна</t>
  </si>
  <si>
    <t>Эк0701</t>
  </si>
  <si>
    <t xml:space="preserve">Зазовская </t>
  </si>
  <si>
    <t>Эк0702</t>
  </si>
  <si>
    <t xml:space="preserve">Куликова </t>
  </si>
  <si>
    <t>Эк0703</t>
  </si>
  <si>
    <t>Аракелян</t>
  </si>
  <si>
    <t>Гариковна</t>
  </si>
  <si>
    <t>Эк0704</t>
  </si>
  <si>
    <t>Кольцов</t>
  </si>
  <si>
    <t>Эк0705</t>
  </si>
  <si>
    <t>Масло</t>
  </si>
  <si>
    <t xml:space="preserve">Кирилл </t>
  </si>
  <si>
    <t>Эк0706</t>
  </si>
  <si>
    <t>Мясоедов</t>
  </si>
  <si>
    <t>Эк0707</t>
  </si>
  <si>
    <t>Дерюга</t>
  </si>
  <si>
    <t>Эк0708</t>
  </si>
  <si>
    <t>Никитина</t>
  </si>
  <si>
    <t>Эк0709</t>
  </si>
  <si>
    <t>Родионова</t>
  </si>
  <si>
    <t>Эк0710</t>
  </si>
  <si>
    <t>Форощук</t>
  </si>
  <si>
    <t>Эк0711</t>
  </si>
  <si>
    <t>Емелин</t>
  </si>
  <si>
    <t>Эк0801</t>
  </si>
  <si>
    <t>Баталова</t>
  </si>
  <si>
    <t>Эк0802</t>
  </si>
  <si>
    <t>Фещенко</t>
  </si>
  <si>
    <t>Ростислав</t>
  </si>
  <si>
    <t>Эк0803</t>
  </si>
  <si>
    <t>Гусакова</t>
  </si>
  <si>
    <t>Эк0804</t>
  </si>
  <si>
    <t>Гребнев</t>
  </si>
  <si>
    <t>Эк0901</t>
  </si>
  <si>
    <t>Трухачева</t>
  </si>
  <si>
    <t>Эк0903</t>
  </si>
  <si>
    <t>Саакян</t>
  </si>
  <si>
    <t>Мэри</t>
  </si>
  <si>
    <t>Акоповна</t>
  </si>
  <si>
    <t>Эк0902</t>
  </si>
  <si>
    <t>Савелий</t>
  </si>
  <si>
    <t>Вячеславович</t>
  </si>
  <si>
    <t>Эк1101</t>
  </si>
  <si>
    <t>Сленченко</t>
  </si>
  <si>
    <t>Эк1102</t>
  </si>
  <si>
    <t>Ушакова</t>
  </si>
  <si>
    <t>Эк1103</t>
  </si>
  <si>
    <t>Фомичева</t>
  </si>
  <si>
    <t>Эк1104</t>
  </si>
  <si>
    <t>Чалгин</t>
  </si>
  <si>
    <t>Владимир</t>
  </si>
  <si>
    <t xml:space="preserve"> Алексеевич</t>
  </si>
  <si>
    <t>ЭК0611</t>
  </si>
  <si>
    <t>Анкудович</t>
  </si>
  <si>
    <t>Викторович</t>
  </si>
  <si>
    <t>Эк0612</t>
  </si>
  <si>
    <t>Лисицына</t>
  </si>
  <si>
    <t>Эк0613</t>
  </si>
  <si>
    <t>Эк0614</t>
  </si>
  <si>
    <t>Морозов</t>
  </si>
  <si>
    <t>Эк0615</t>
  </si>
  <si>
    <t>Адамский</t>
  </si>
  <si>
    <t>Э0701</t>
  </si>
  <si>
    <t>Тихомиров</t>
  </si>
  <si>
    <t>Вадим</t>
  </si>
  <si>
    <t>Э0702</t>
  </si>
  <si>
    <t>Алёна</t>
  </si>
  <si>
    <t>Э0703</t>
  </si>
  <si>
    <t>Мелкумян</t>
  </si>
  <si>
    <t>Ашхен</t>
  </si>
  <si>
    <t>Мгеровна</t>
  </si>
  <si>
    <t>Э0704</t>
  </si>
  <si>
    <t>Стоногина</t>
  </si>
  <si>
    <t>Анастасия</t>
  </si>
  <si>
    <t>Э0705</t>
  </si>
  <si>
    <t>Мирошниченко</t>
  </si>
  <si>
    <t>Антонина</t>
  </si>
  <si>
    <t>Э0706</t>
  </si>
  <si>
    <t>Петров</t>
  </si>
  <si>
    <t>Э0707</t>
  </si>
  <si>
    <t>Полтористова</t>
  </si>
  <si>
    <t>Э0708</t>
  </si>
  <si>
    <t>Будилова</t>
  </si>
  <si>
    <t>Э0709</t>
  </si>
  <si>
    <t>Алещенко</t>
  </si>
  <si>
    <t>Э0710</t>
  </si>
  <si>
    <t>Мосякова</t>
  </si>
  <si>
    <t>Э0711</t>
  </si>
  <si>
    <t>Барышева</t>
  </si>
  <si>
    <t>Шишов</t>
  </si>
  <si>
    <t>Давид</t>
  </si>
  <si>
    <t>Полетаев</t>
  </si>
  <si>
    <t>Паникян</t>
  </si>
  <si>
    <t>Анаит</t>
  </si>
  <si>
    <t>Сааковна</t>
  </si>
  <si>
    <t>Кузьмина</t>
  </si>
  <si>
    <t>Ника</t>
  </si>
  <si>
    <t>Большакова</t>
  </si>
  <si>
    <t>Цветкова</t>
  </si>
  <si>
    <t>Кирилловна</t>
  </si>
  <si>
    <t>Дьячков</t>
  </si>
  <si>
    <t>Королёв</t>
  </si>
  <si>
    <t>Васильвич</t>
  </si>
  <si>
    <t>Шопарова</t>
  </si>
  <si>
    <t>Диана</t>
  </si>
  <si>
    <t>Рустамовна</t>
  </si>
  <si>
    <t>Кукущкина</t>
  </si>
  <si>
    <t>Валентина</t>
  </si>
  <si>
    <t>Рябчук</t>
  </si>
  <si>
    <t>Павел</t>
  </si>
  <si>
    <t>Самойлова</t>
  </si>
  <si>
    <t>Руднева</t>
  </si>
  <si>
    <t>Прохоров</t>
  </si>
  <si>
    <t>Бородин</t>
  </si>
  <si>
    <t xml:space="preserve">Булгачев </t>
  </si>
  <si>
    <t xml:space="preserve">Арсений </t>
  </si>
  <si>
    <t xml:space="preserve">Жаголко </t>
  </si>
  <si>
    <t xml:space="preserve">Елизавета </t>
  </si>
  <si>
    <t>Петровна</t>
  </si>
  <si>
    <t>Кузнецова</t>
  </si>
  <si>
    <t xml:space="preserve">Калинина </t>
  </si>
  <si>
    <t>Станиславовна</t>
  </si>
  <si>
    <t>Ронжин</t>
  </si>
  <si>
    <t>Святослав</t>
  </si>
  <si>
    <t>Витальевич</t>
  </si>
  <si>
    <t>Э0814</t>
  </si>
  <si>
    <t>Участник</t>
  </si>
  <si>
    <t>Призёр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</si>
</sst>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5" fillId="0" borderId="0"/>
    <xf numFmtId="0" fontId="8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9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4" fillId="0" borderId="0" xfId="0" applyFont="1"/>
    <xf numFmtId="0" fontId="4" fillId="0" borderId="0" xfId="0" applyFont="1" applyAlignment="1">
      <alignment vertical="distributed"/>
    </xf>
    <xf numFmtId="0" fontId="4" fillId="2" borderId="0" xfId="0" applyFont="1" applyFill="1"/>
    <xf numFmtId="0" fontId="4" fillId="2" borderId="1" xfId="0" applyFont="1" applyFill="1" applyBorder="1"/>
    <xf numFmtId="0" fontId="4" fillId="3" borderId="0" xfId="0" applyFont="1" applyFill="1"/>
    <xf numFmtId="0" fontId="4" fillId="4" borderId="0" xfId="0" applyFont="1" applyFill="1"/>
    <xf numFmtId="49" fontId="4" fillId="0" borderId="0" xfId="0" applyNumberFormat="1" applyFont="1"/>
    <xf numFmtId="0" fontId="4" fillId="5" borderId="0" xfId="0" applyFont="1" applyFill="1"/>
    <xf numFmtId="0" fontId="7" fillId="4" borderId="1" xfId="2" applyFont="1" applyFill="1" applyBorder="1"/>
    <xf numFmtId="0" fontId="6" fillId="4" borderId="1" xfId="4" applyFont="1" applyFill="1" applyBorder="1"/>
    <xf numFmtId="0" fontId="7" fillId="2" borderId="1" xfId="2" applyFont="1" applyFill="1" applyBorder="1"/>
    <xf numFmtId="49" fontId="4" fillId="3" borderId="0" xfId="0" applyNumberFormat="1" applyFont="1" applyFill="1"/>
    <xf numFmtId="0" fontId="7" fillId="3" borderId="1" xfId="1" applyFont="1" applyFill="1" applyBorder="1"/>
    <xf numFmtId="0" fontId="6" fillId="3" borderId="1" xfId="0" applyFont="1" applyFill="1" applyBorder="1"/>
    <xf numFmtId="0" fontId="4" fillId="4" borderId="1" xfId="2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7" fillId="4" borderId="1" xfId="0" applyFont="1" applyFill="1" applyBorder="1"/>
    <xf numFmtId="9" fontId="6" fillId="3" borderId="1" xfId="13" applyFont="1" applyFill="1" applyBorder="1" applyAlignment="1"/>
    <xf numFmtId="1" fontId="4" fillId="0" borderId="0" xfId="0" applyNumberFormat="1" applyFont="1"/>
    <xf numFmtId="1" fontId="6" fillId="4" borderId="1" xfId="0" applyNumberFormat="1" applyFont="1" applyFill="1" applyBorder="1"/>
    <xf numFmtId="1" fontId="4" fillId="4" borderId="1" xfId="0" applyNumberFormat="1" applyFont="1" applyFill="1" applyBorder="1"/>
    <xf numFmtId="1" fontId="7" fillId="4" borderId="1" xfId="0" applyNumberFormat="1" applyFont="1" applyFill="1" applyBorder="1" applyAlignment="1">
      <alignment horizontal="right"/>
    </xf>
    <xf numFmtId="1" fontId="4" fillId="4" borderId="0" xfId="0" applyNumberFormat="1" applyFont="1" applyFill="1"/>
    <xf numFmtId="0" fontId="11" fillId="0" borderId="0" xfId="0" applyFont="1"/>
    <xf numFmtId="0" fontId="11" fillId="7" borderId="0" xfId="0" applyFont="1" applyFill="1"/>
    <xf numFmtId="0" fontId="4" fillId="5" borderId="1" xfId="0" applyFont="1" applyFill="1" applyBorder="1"/>
    <xf numFmtId="164" fontId="4" fillId="4" borderId="0" xfId="1" applyNumberFormat="1" applyFont="1" applyFill="1"/>
    <xf numFmtId="0" fontId="7" fillId="3" borderId="0" xfId="2" applyFont="1" applyFill="1"/>
    <xf numFmtId="49" fontId="4" fillId="6" borderId="2" xfId="0" applyNumberFormat="1" applyFont="1" applyFill="1" applyBorder="1" applyAlignment="1">
      <alignment horizontal="center" vertical="top" wrapText="1"/>
    </xf>
    <xf numFmtId="49" fontId="4" fillId="6" borderId="5" xfId="0" applyNumberFormat="1" applyFont="1" applyFill="1" applyBorder="1" applyAlignment="1">
      <alignment horizontal="center" vertical="top" wrapText="1"/>
    </xf>
    <xf numFmtId="49" fontId="4" fillId="6" borderId="6" xfId="0" applyNumberFormat="1" applyFont="1" applyFill="1" applyBorder="1" applyAlignment="1">
      <alignment horizontal="center" vertical="top" wrapText="1"/>
    </xf>
    <xf numFmtId="0" fontId="4" fillId="6" borderId="2" xfId="0" applyFont="1" applyFill="1" applyBorder="1" applyAlignment="1">
      <alignment horizontal="center" vertical="top" wrapText="1"/>
    </xf>
    <xf numFmtId="0" fontId="4" fillId="6" borderId="5" xfId="0" applyFont="1" applyFill="1" applyBorder="1" applyAlignment="1">
      <alignment horizontal="center" vertical="top" wrapText="1"/>
    </xf>
    <xf numFmtId="0" fontId="4" fillId="6" borderId="6" xfId="0" applyFont="1" applyFill="1" applyBorder="1" applyAlignment="1">
      <alignment horizontal="center" vertical="top" wrapText="1"/>
    </xf>
    <xf numFmtId="1" fontId="4" fillId="6" borderId="2" xfId="0" applyNumberFormat="1" applyFont="1" applyFill="1" applyBorder="1" applyAlignment="1">
      <alignment horizontal="center" vertical="top" wrapText="1"/>
    </xf>
    <xf numFmtId="1" fontId="4" fillId="6" borderId="5" xfId="0" applyNumberFormat="1" applyFont="1" applyFill="1" applyBorder="1" applyAlignment="1">
      <alignment horizontal="center" vertical="top" wrapText="1"/>
    </xf>
    <xf numFmtId="1" fontId="4" fillId="6" borderId="6" xfId="0" applyNumberFormat="1" applyFont="1" applyFill="1" applyBorder="1" applyAlignment="1">
      <alignment horizontal="center" vertical="top" wrapText="1"/>
    </xf>
    <xf numFmtId="0" fontId="4" fillId="6" borderId="3" xfId="0" applyFont="1" applyFill="1" applyBorder="1" applyAlignment="1">
      <alignment horizontal="center" vertical="top" wrapText="1"/>
    </xf>
    <xf numFmtId="0" fontId="4" fillId="6" borderId="4" xfId="0" applyFont="1" applyFill="1" applyBorder="1" applyAlignment="1">
      <alignment horizontal="center" vertical="top" wrapText="1"/>
    </xf>
    <xf numFmtId="0" fontId="11" fillId="0" borderId="0" xfId="0" applyFont="1"/>
    <xf numFmtId="0" fontId="4" fillId="0" borderId="0" xfId="0" applyFont="1"/>
    <xf numFmtId="0" fontId="14" fillId="3" borderId="1" xfId="0" applyFont="1" applyFill="1" applyBorder="1"/>
  </cellXfs>
  <cellStyles count="20">
    <cellStyle name="Excel Built-in Normal" xfId="6" xr:uid="{00000000-0005-0000-0000-000000000000}"/>
    <cellStyle name="Excel Built-in Normal 1" xfId="7" xr:uid="{00000000-0005-0000-0000-000001000000}"/>
    <cellStyle name="Excel Built-in Normal 2" xfId="5" xr:uid="{00000000-0005-0000-0000-000002000000}"/>
    <cellStyle name="TableStyleLight1" xfId="8" xr:uid="{00000000-0005-0000-0000-000003000000}"/>
    <cellStyle name="Обычный" xfId="0" builtinId="0"/>
    <cellStyle name="Обычный 2" xfId="2" xr:uid="{00000000-0005-0000-0000-000005000000}"/>
    <cellStyle name="Обычный 3" xfId="4" xr:uid="{00000000-0005-0000-0000-000006000000}"/>
    <cellStyle name="Обычный 3 2" xfId="11" xr:uid="{00000000-0005-0000-0000-000007000000}"/>
    <cellStyle name="Обычный 3 2 2" xfId="18" xr:uid="{15437B50-DB92-4668-AB72-0DAD9FC3D719}"/>
    <cellStyle name="Обычный 3 3" xfId="15" xr:uid="{3902C5B2-64C2-413B-A5C2-05470FBB88C1}"/>
    <cellStyle name="Обычный 4" xfId="1" xr:uid="{00000000-0005-0000-0000-000008000000}"/>
    <cellStyle name="Обычный 5" xfId="3" xr:uid="{00000000-0005-0000-0000-000009000000}"/>
    <cellStyle name="Обычный 5 2" xfId="10" xr:uid="{00000000-0005-0000-0000-00000A000000}"/>
    <cellStyle name="Обычный 5 2 2" xfId="17" xr:uid="{C909B81B-1D15-4312-A978-331C14AA917A}"/>
    <cellStyle name="Обычный 5 3" xfId="14" xr:uid="{9B0D4FF2-1A9E-4C65-880B-34760042128E}"/>
    <cellStyle name="Обычный 6" xfId="9" xr:uid="{00000000-0005-0000-0000-00000B000000}"/>
    <cellStyle name="Обычный 6 2" xfId="12" xr:uid="{00000000-0005-0000-0000-00000C000000}"/>
    <cellStyle name="Обычный 6 2 2" xfId="19" xr:uid="{CD687233-A7FD-48C0-A994-789DBD173CF2}"/>
    <cellStyle name="Обычный 6 3" xfId="16" xr:uid="{334AB4F2-AA73-4F59-915E-1ACDE1AD486E}"/>
    <cellStyle name="Процентный" xfId="13" builtinId="5"/>
  </cellStyles>
  <dxfs count="0"/>
  <tableStyles count="0" defaultTableStyle="TableStyleMedium2" defaultPivotStyle="PivotStyleLight16"/>
  <colors>
    <mruColors>
      <color rgb="FFFFB3B3"/>
      <color rgb="FF99BCE7"/>
      <color rgb="FF6EA0DC"/>
      <color rgb="FFFF7575"/>
      <color rgb="FFFFE285"/>
      <color rgb="FFFFD653"/>
      <color rgb="FFFFCF37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68"/>
  <sheetViews>
    <sheetView tabSelected="1" zoomScale="70" zoomScaleNormal="70" workbookViewId="0">
      <selection activeCell="K11" sqref="K11"/>
    </sheetView>
  </sheetViews>
  <sheetFormatPr defaultColWidth="9.109375" defaultRowHeight="18" x14ac:dyDescent="0.35"/>
  <cols>
    <col min="1" max="1" width="7.44140625" style="5" customWidth="1"/>
    <col min="2" max="2" width="20.33203125" style="6" customWidth="1"/>
    <col min="3" max="3" width="18" style="6" hidden="1" customWidth="1"/>
    <col min="4" max="4" width="22.109375" style="6" hidden="1" customWidth="1"/>
    <col min="5" max="5" width="4.109375" style="6" hidden="1" customWidth="1"/>
    <col min="6" max="7" width="4.109375" style="6" customWidth="1"/>
    <col min="8" max="8" width="13.109375" style="6" customWidth="1"/>
    <col min="9" max="9" width="8.109375" style="24" customWidth="1"/>
    <col min="10" max="10" width="12.33203125" style="6" hidden="1" customWidth="1"/>
    <col min="11" max="11" width="25.6640625" style="5" customWidth="1"/>
    <col min="12" max="21" width="6.109375" style="3" customWidth="1"/>
    <col min="22" max="24" width="6" style="3" customWidth="1"/>
    <col min="25" max="25" width="10.109375" style="12" customWidth="1"/>
    <col min="26" max="26" width="10" style="8" customWidth="1"/>
    <col min="27" max="27" width="10" style="5" customWidth="1"/>
    <col min="28" max="28" width="12.5546875" style="12" customWidth="1"/>
    <col min="29" max="16384" width="9.109375" style="1"/>
  </cols>
  <sheetData>
    <row r="1" spans="1:28" x14ac:dyDescent="0.35">
      <c r="A1" s="1"/>
      <c r="B1" s="1"/>
      <c r="C1" s="1"/>
      <c r="D1" s="1"/>
      <c r="E1" s="1"/>
      <c r="F1" s="1"/>
      <c r="G1" s="1"/>
      <c r="H1" s="1"/>
      <c r="I1" s="20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7"/>
      <c r="Z1" s="1"/>
      <c r="AA1" s="1"/>
      <c r="AB1" s="7"/>
    </row>
    <row r="2" spans="1:28" x14ac:dyDescent="0.35">
      <c r="A2" s="1"/>
      <c r="B2" s="1"/>
      <c r="C2" s="1"/>
      <c r="D2" s="1"/>
      <c r="E2" s="1"/>
      <c r="F2" s="1"/>
      <c r="G2" s="1"/>
      <c r="H2" s="1"/>
      <c r="I2" s="20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7"/>
      <c r="Z2" s="1"/>
      <c r="AA2" s="1"/>
      <c r="AB2" s="7"/>
    </row>
    <row r="3" spans="1:28" x14ac:dyDescent="0.35">
      <c r="A3" s="1" t="s">
        <v>19</v>
      </c>
      <c r="B3" s="1"/>
      <c r="C3" s="1"/>
      <c r="D3" s="1"/>
      <c r="E3" s="1"/>
      <c r="F3" s="1"/>
      <c r="G3" s="1"/>
      <c r="H3" s="1"/>
      <c r="I3" s="20"/>
      <c r="J3" s="25"/>
      <c r="K3" s="26" t="s">
        <v>95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7"/>
      <c r="Z3" s="1"/>
      <c r="AA3" s="1"/>
      <c r="AB3" s="7"/>
    </row>
    <row r="4" spans="1:28" x14ac:dyDescent="0.35">
      <c r="A4" s="41" t="s">
        <v>25</v>
      </c>
      <c r="B4" s="42"/>
      <c r="C4" s="42"/>
      <c r="D4" s="1"/>
      <c r="E4" s="1"/>
      <c r="F4" s="1"/>
      <c r="G4" s="1"/>
      <c r="H4" s="1"/>
      <c r="I4" s="20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7"/>
      <c r="Z4" s="1"/>
      <c r="AA4" s="1"/>
      <c r="AB4" s="7"/>
    </row>
    <row r="5" spans="1:28" s="2" customFormat="1" ht="22.5" customHeight="1" x14ac:dyDescent="0.3">
      <c r="A5" s="33" t="s">
        <v>0</v>
      </c>
      <c r="B5" s="33" t="s">
        <v>1</v>
      </c>
      <c r="C5" s="33" t="s">
        <v>2</v>
      </c>
      <c r="D5" s="33" t="s">
        <v>3</v>
      </c>
      <c r="E5" s="33"/>
      <c r="F5" s="33"/>
      <c r="G5" s="33"/>
      <c r="H5" s="33" t="s">
        <v>18</v>
      </c>
      <c r="I5" s="36" t="s">
        <v>4</v>
      </c>
      <c r="J5" s="33" t="s">
        <v>17</v>
      </c>
      <c r="K5" s="33" t="s">
        <v>15</v>
      </c>
      <c r="L5" s="39" t="s">
        <v>14</v>
      </c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30" t="s">
        <v>6</v>
      </c>
      <c r="Z5" s="33" t="s">
        <v>5</v>
      </c>
      <c r="AA5" s="33" t="s">
        <v>12</v>
      </c>
      <c r="AB5" s="30" t="s">
        <v>7</v>
      </c>
    </row>
    <row r="6" spans="1:28" s="2" customFormat="1" ht="16.5" customHeight="1" x14ac:dyDescent="0.3">
      <c r="A6" s="34"/>
      <c r="B6" s="34"/>
      <c r="C6" s="34"/>
      <c r="D6" s="34"/>
      <c r="E6" s="34"/>
      <c r="F6" s="34"/>
      <c r="G6" s="34"/>
      <c r="H6" s="34"/>
      <c r="I6" s="37"/>
      <c r="J6" s="34"/>
      <c r="K6" s="34"/>
      <c r="L6" s="33" t="s">
        <v>8</v>
      </c>
      <c r="M6" s="33" t="s">
        <v>20</v>
      </c>
      <c r="N6" s="33" t="s">
        <v>9</v>
      </c>
      <c r="O6" s="33" t="s">
        <v>10</v>
      </c>
      <c r="P6" s="33" t="s">
        <v>11</v>
      </c>
      <c r="Q6" s="33" t="s">
        <v>13</v>
      </c>
      <c r="R6" s="33" t="s">
        <v>21</v>
      </c>
      <c r="S6" s="33" t="s">
        <v>22</v>
      </c>
      <c r="T6" s="33" t="s">
        <v>23</v>
      </c>
      <c r="U6" s="33" t="s">
        <v>24</v>
      </c>
      <c r="V6" s="33" t="s">
        <v>96</v>
      </c>
      <c r="W6" s="33" t="s">
        <v>97</v>
      </c>
      <c r="X6" s="33" t="s">
        <v>98</v>
      </c>
      <c r="Y6" s="31"/>
      <c r="Z6" s="34"/>
      <c r="AA6" s="34"/>
      <c r="AB6" s="31"/>
    </row>
    <row r="7" spans="1:28" s="2" customFormat="1" x14ac:dyDescent="0.3">
      <c r="A7" s="35"/>
      <c r="B7" s="35"/>
      <c r="C7" s="35"/>
      <c r="D7" s="35"/>
      <c r="E7" s="35"/>
      <c r="F7" s="35"/>
      <c r="G7" s="35"/>
      <c r="H7" s="35"/>
      <c r="I7" s="38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2"/>
      <c r="Z7" s="35"/>
      <c r="AA7" s="35"/>
      <c r="AB7" s="32"/>
    </row>
    <row r="8" spans="1:28" x14ac:dyDescent="0.35">
      <c r="A8" s="16">
        <v>1</v>
      </c>
      <c r="B8" s="17" t="s">
        <v>297</v>
      </c>
      <c r="C8" s="17" t="s">
        <v>59</v>
      </c>
      <c r="D8" s="17" t="s">
        <v>28</v>
      </c>
      <c r="E8" s="17" t="str">
        <f>LEFT(B8,1)</f>
        <v>З</v>
      </c>
      <c r="F8" s="17" t="str">
        <f t="shared" ref="F8:G8" si="0">LEFT(C8,1)</f>
        <v>В</v>
      </c>
      <c r="G8" s="17" t="str">
        <f t="shared" si="0"/>
        <v>А</v>
      </c>
      <c r="H8" s="17">
        <v>760188</v>
      </c>
      <c r="I8" s="22">
        <v>6</v>
      </c>
      <c r="J8" s="17" t="s">
        <v>298</v>
      </c>
      <c r="K8" s="16" t="s">
        <v>16</v>
      </c>
      <c r="L8" s="4">
        <v>25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13">
        <f>SUM(L8:X8)</f>
        <v>25</v>
      </c>
      <c r="Z8" s="27">
        <v>35</v>
      </c>
      <c r="AA8" s="19">
        <f>Y8/Z8</f>
        <v>0.7142857142857143</v>
      </c>
      <c r="AB8" s="14" t="str">
        <f>IF(Y8&gt;75%*Z8,"Победитель",IF(Y8&gt;50%*Z8,"Призёр","Участник"))</f>
        <v>Призёр</v>
      </c>
    </row>
    <row r="9" spans="1:28" x14ac:dyDescent="0.35">
      <c r="A9" s="16">
        <v>2</v>
      </c>
      <c r="B9" s="17" t="s">
        <v>374</v>
      </c>
      <c r="C9" s="17" t="s">
        <v>57</v>
      </c>
      <c r="D9" s="17" t="s">
        <v>375</v>
      </c>
      <c r="E9" s="17" t="str">
        <f>LEFT(B9,1)</f>
        <v>А</v>
      </c>
      <c r="F9" s="17" t="str">
        <f t="shared" ref="F9:F10" si="1">LEFT(C9,1)</f>
        <v>А</v>
      </c>
      <c r="G9" s="17" t="str">
        <f t="shared" ref="G9:G10" si="2">LEFT(D9,1)</f>
        <v>В</v>
      </c>
      <c r="H9" s="17">
        <v>760188</v>
      </c>
      <c r="I9" s="22">
        <v>6</v>
      </c>
      <c r="J9" s="17" t="s">
        <v>376</v>
      </c>
      <c r="K9" s="16" t="s">
        <v>16</v>
      </c>
      <c r="L9" s="4">
        <v>24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13">
        <f>SUM(L9:X9)</f>
        <v>24</v>
      </c>
      <c r="Z9" s="27">
        <v>35</v>
      </c>
      <c r="AA9" s="19">
        <f>Y9/Z9</f>
        <v>0.68571428571428572</v>
      </c>
      <c r="AB9" s="14" t="str">
        <f>IF(Y9&gt;75%*Z9,"Победитель",IF(Y9&gt;50%*Z9,"Призёр","Участник"))</f>
        <v>Призёр</v>
      </c>
    </row>
    <row r="10" spans="1:28" x14ac:dyDescent="0.35">
      <c r="A10" s="16">
        <v>3</v>
      </c>
      <c r="B10" s="17" t="s">
        <v>295</v>
      </c>
      <c r="C10" s="17" t="s">
        <v>55</v>
      </c>
      <c r="D10" s="17" t="s">
        <v>32</v>
      </c>
      <c r="E10" s="17" t="str">
        <f t="shared" ref="E10:E73" si="3">LEFT(B10,1)</f>
        <v>З</v>
      </c>
      <c r="F10" s="17" t="str">
        <f t="shared" si="1"/>
        <v>Е</v>
      </c>
      <c r="G10" s="17" t="str">
        <f t="shared" si="2"/>
        <v>С</v>
      </c>
      <c r="H10" s="17">
        <v>760188</v>
      </c>
      <c r="I10" s="22">
        <v>6</v>
      </c>
      <c r="J10" s="17" t="s">
        <v>296</v>
      </c>
      <c r="K10" s="16" t="s">
        <v>16</v>
      </c>
      <c r="L10" s="4">
        <v>23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13">
        <f>SUM(L10:X10)</f>
        <v>23</v>
      </c>
      <c r="Z10" s="27">
        <v>35</v>
      </c>
      <c r="AA10" s="19">
        <f>Y10/Z10</f>
        <v>0.65714285714285714</v>
      </c>
      <c r="AB10" s="14" t="str">
        <f>IF(Y10&gt;75%*Z10,"Победитель",IF(Y10&gt;50%*Z10,"Призёр","Участник"))</f>
        <v>Призёр</v>
      </c>
    </row>
    <row r="11" spans="1:28" x14ac:dyDescent="0.35">
      <c r="A11" s="16">
        <v>4</v>
      </c>
      <c r="B11" s="17" t="s">
        <v>299</v>
      </c>
      <c r="C11" s="17" t="s">
        <v>268</v>
      </c>
      <c r="D11" s="17" t="s">
        <v>60</v>
      </c>
      <c r="E11" s="17" t="str">
        <f t="shared" si="3"/>
        <v>З</v>
      </c>
      <c r="F11" s="17" t="str">
        <f t="shared" ref="F11:F74" si="4">LEFT(C11,1)</f>
        <v>Н</v>
      </c>
      <c r="G11" s="17" t="str">
        <f t="shared" ref="G11:G74" si="5">LEFT(D11,1)</f>
        <v>Е</v>
      </c>
      <c r="H11" s="17">
        <v>760188</v>
      </c>
      <c r="I11" s="22">
        <v>6</v>
      </c>
      <c r="J11" s="17" t="s">
        <v>300</v>
      </c>
      <c r="K11" s="16" t="s">
        <v>16</v>
      </c>
      <c r="L11" s="4">
        <v>22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13">
        <f>SUM(L11:X11)</f>
        <v>22</v>
      </c>
      <c r="Z11" s="27">
        <v>35</v>
      </c>
      <c r="AA11" s="19">
        <f>Y11/Z11</f>
        <v>0.62857142857142856</v>
      </c>
      <c r="AB11" s="14" t="str">
        <f>IF(Y11&gt;75%*Z11,"Победитель",IF(Y11&gt;50%*Z11,"Призёр","Участник"))</f>
        <v>Призёр</v>
      </c>
    </row>
    <row r="12" spans="1:28" x14ac:dyDescent="0.35">
      <c r="A12" s="16">
        <v>5</v>
      </c>
      <c r="B12" s="17" t="s">
        <v>301</v>
      </c>
      <c r="C12" s="17" t="s">
        <v>56</v>
      </c>
      <c r="D12" s="17" t="s">
        <v>26</v>
      </c>
      <c r="E12" s="17" t="str">
        <f t="shared" si="3"/>
        <v>Р</v>
      </c>
      <c r="F12" s="17" t="str">
        <f t="shared" si="4"/>
        <v>М</v>
      </c>
      <c r="G12" s="17" t="str">
        <f t="shared" si="5"/>
        <v>В</v>
      </c>
      <c r="H12" s="17">
        <v>760188</v>
      </c>
      <c r="I12" s="22">
        <v>6</v>
      </c>
      <c r="J12" s="17" t="s">
        <v>302</v>
      </c>
      <c r="K12" s="16" t="s">
        <v>16</v>
      </c>
      <c r="L12" s="4">
        <v>21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13">
        <f>SUM(L12:X12)</f>
        <v>21</v>
      </c>
      <c r="Z12" s="27">
        <v>35</v>
      </c>
      <c r="AA12" s="19">
        <f>Y12/Z12</f>
        <v>0.6</v>
      </c>
      <c r="AB12" s="14" t="str">
        <f>IF(Y12&gt;75%*Z12,"Победитель",IF(Y12&gt;50%*Z12,"Призёр","Участник"))</f>
        <v>Призёр</v>
      </c>
    </row>
    <row r="13" spans="1:28" x14ac:dyDescent="0.35">
      <c r="A13" s="16">
        <v>6</v>
      </c>
      <c r="B13" s="17" t="s">
        <v>305</v>
      </c>
      <c r="C13" s="17" t="s">
        <v>306</v>
      </c>
      <c r="D13" s="17" t="s">
        <v>80</v>
      </c>
      <c r="E13" s="17" t="str">
        <f t="shared" si="3"/>
        <v>Б</v>
      </c>
      <c r="F13" s="17" t="str">
        <f t="shared" si="4"/>
        <v>А</v>
      </c>
      <c r="G13" s="17" t="str">
        <f t="shared" si="5"/>
        <v>С</v>
      </c>
      <c r="H13" s="17">
        <v>760188</v>
      </c>
      <c r="I13" s="22">
        <v>6</v>
      </c>
      <c r="J13" s="17" t="s">
        <v>307</v>
      </c>
      <c r="K13" s="16" t="s">
        <v>16</v>
      </c>
      <c r="L13" s="4">
        <v>21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13">
        <f>SUM(L13:X13)</f>
        <v>21</v>
      </c>
      <c r="Z13" s="27">
        <v>35</v>
      </c>
      <c r="AA13" s="19">
        <f>Y13/Z13</f>
        <v>0.6</v>
      </c>
      <c r="AB13" s="14" t="str">
        <f>IF(Y13&gt;75%*Z13,"Победитель",IF(Y13&gt;50%*Z13,"Призёр","Участник"))</f>
        <v>Призёр</v>
      </c>
    </row>
    <row r="14" spans="1:28" x14ac:dyDescent="0.35">
      <c r="A14" s="16">
        <v>7</v>
      </c>
      <c r="B14" s="17" t="s">
        <v>313</v>
      </c>
      <c r="C14" s="17" t="s">
        <v>52</v>
      </c>
      <c r="D14" s="17" t="s">
        <v>26</v>
      </c>
      <c r="E14" s="17" t="str">
        <f t="shared" si="3"/>
        <v>Ц</v>
      </c>
      <c r="F14" s="17" t="str">
        <f t="shared" si="4"/>
        <v>В</v>
      </c>
      <c r="G14" s="17" t="str">
        <f t="shared" si="5"/>
        <v>В</v>
      </c>
      <c r="H14" s="17">
        <v>760188</v>
      </c>
      <c r="I14" s="22">
        <v>6</v>
      </c>
      <c r="J14" s="17" t="s">
        <v>314</v>
      </c>
      <c r="K14" s="16" t="s">
        <v>16</v>
      </c>
      <c r="L14" s="4">
        <v>20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13">
        <f>SUM(L14:X14)</f>
        <v>20</v>
      </c>
      <c r="Z14" s="27">
        <v>35</v>
      </c>
      <c r="AA14" s="19">
        <f>Y14/Z14</f>
        <v>0.5714285714285714</v>
      </c>
      <c r="AB14" s="14" t="str">
        <f>IF(Y14&gt;75%*Z14,"Победитель",IF(Y14&gt;50%*Z14,"Призёр","Участник"))</f>
        <v>Призёр</v>
      </c>
    </row>
    <row r="15" spans="1:28" x14ac:dyDescent="0.35">
      <c r="A15" s="16">
        <v>8</v>
      </c>
      <c r="B15" s="17" t="s">
        <v>287</v>
      </c>
      <c r="C15" s="17" t="s">
        <v>288</v>
      </c>
      <c r="D15" s="17" t="s">
        <v>80</v>
      </c>
      <c r="E15" s="17" t="str">
        <f t="shared" si="3"/>
        <v>П</v>
      </c>
      <c r="F15" s="17" t="str">
        <f t="shared" si="4"/>
        <v>Н</v>
      </c>
      <c r="G15" s="17" t="str">
        <f t="shared" si="5"/>
        <v>С</v>
      </c>
      <c r="H15" s="17">
        <v>760188</v>
      </c>
      <c r="I15" s="22">
        <v>5</v>
      </c>
      <c r="J15" s="17" t="s">
        <v>289</v>
      </c>
      <c r="K15" s="16" t="s">
        <v>16</v>
      </c>
      <c r="L15" s="4">
        <v>19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13">
        <f>SUM(L15:X15)</f>
        <v>19</v>
      </c>
      <c r="Z15" s="27">
        <v>35</v>
      </c>
      <c r="AA15" s="19">
        <f>Y15/Z15</f>
        <v>0.54285714285714282</v>
      </c>
      <c r="AB15" s="14" t="str">
        <f>IF(Y15&gt;75%*Z15,"Победитель",IF(Y15&gt;50%*Z15,"Призёр","Участник"))</f>
        <v>Призёр</v>
      </c>
    </row>
    <row r="16" spans="1:28" x14ac:dyDescent="0.35">
      <c r="A16" s="16">
        <v>9</v>
      </c>
      <c r="B16" s="17" t="s">
        <v>310</v>
      </c>
      <c r="C16" s="17" t="s">
        <v>311</v>
      </c>
      <c r="D16" s="17" t="s">
        <v>26</v>
      </c>
      <c r="E16" s="17" t="str">
        <f t="shared" si="3"/>
        <v>Д</v>
      </c>
      <c r="F16" s="17" t="str">
        <f t="shared" si="4"/>
        <v>Л</v>
      </c>
      <c r="G16" s="17" t="str">
        <f t="shared" si="5"/>
        <v>В</v>
      </c>
      <c r="H16" s="17">
        <v>760188</v>
      </c>
      <c r="I16" s="22">
        <v>6</v>
      </c>
      <c r="J16" s="17" t="s">
        <v>312</v>
      </c>
      <c r="K16" s="16" t="s">
        <v>16</v>
      </c>
      <c r="L16" s="4">
        <v>19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13">
        <f>SUM(L16:X16)</f>
        <v>19</v>
      </c>
      <c r="Z16" s="27">
        <v>35</v>
      </c>
      <c r="AA16" s="19">
        <f>Y16/Z16</f>
        <v>0.54285714285714282</v>
      </c>
      <c r="AB16" s="14" t="str">
        <f>IF(Y16&gt;75%*Z16,"Победитель",IF(Y16&gt;50%*Z16,"Призёр","Участник"))</f>
        <v>Призёр</v>
      </c>
    </row>
    <row r="17" spans="1:28" x14ac:dyDescent="0.35">
      <c r="A17" s="16">
        <v>10</v>
      </c>
      <c r="B17" s="17" t="s">
        <v>315</v>
      </c>
      <c r="C17" s="17" t="s">
        <v>316</v>
      </c>
      <c r="D17" s="17" t="s">
        <v>43</v>
      </c>
      <c r="E17" s="17" t="str">
        <f t="shared" si="3"/>
        <v>Д</v>
      </c>
      <c r="F17" s="17" t="str">
        <f t="shared" si="4"/>
        <v>А</v>
      </c>
      <c r="G17" s="17" t="str">
        <f t="shared" si="5"/>
        <v>А</v>
      </c>
      <c r="H17" s="17">
        <v>760188</v>
      </c>
      <c r="I17" s="22">
        <v>6</v>
      </c>
      <c r="J17" s="17" t="s">
        <v>317</v>
      </c>
      <c r="K17" s="16" t="s">
        <v>16</v>
      </c>
      <c r="L17" s="4">
        <v>17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13">
        <f>SUM(L17:X17)</f>
        <v>17</v>
      </c>
      <c r="Z17" s="27">
        <v>35</v>
      </c>
      <c r="AA17" s="19">
        <f>Y17/Z17</f>
        <v>0.48571428571428571</v>
      </c>
      <c r="AB17" s="14" t="str">
        <f>IF(Y17&gt;75%*Z17,"Победитель",IF(Y17&gt;50%*Z17,"Призёр","Участник"))</f>
        <v>Участник</v>
      </c>
    </row>
    <row r="18" spans="1:28" x14ac:dyDescent="0.35">
      <c r="A18" s="16">
        <v>11</v>
      </c>
      <c r="B18" s="17" t="s">
        <v>370</v>
      </c>
      <c r="C18" s="17" t="s">
        <v>371</v>
      </c>
      <c r="D18" s="17" t="s">
        <v>372</v>
      </c>
      <c r="E18" s="17" t="str">
        <f t="shared" si="3"/>
        <v>Ч</v>
      </c>
      <c r="F18" s="17" t="str">
        <f t="shared" si="4"/>
        <v>В</v>
      </c>
      <c r="G18" s="17" t="str">
        <f t="shared" si="5"/>
        <v xml:space="preserve"> </v>
      </c>
      <c r="H18" s="17">
        <v>760188</v>
      </c>
      <c r="I18" s="22">
        <v>6</v>
      </c>
      <c r="J18" s="17" t="s">
        <v>373</v>
      </c>
      <c r="K18" s="16" t="s">
        <v>16</v>
      </c>
      <c r="L18" s="4">
        <v>17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13">
        <f>SUM(L18:X18)</f>
        <v>17</v>
      </c>
      <c r="Z18" s="27">
        <v>35</v>
      </c>
      <c r="AA18" s="19">
        <f>Y18/Z18</f>
        <v>0.48571428571428571</v>
      </c>
      <c r="AB18" s="14" t="str">
        <f>IF(Y18&gt;75%*Z18,"Победитель",IF(Y18&gt;50%*Z18,"Призёр","Участник"))</f>
        <v>Участник</v>
      </c>
    </row>
    <row r="19" spans="1:28" x14ac:dyDescent="0.35">
      <c r="A19" s="16">
        <v>12</v>
      </c>
      <c r="B19" s="17" t="s">
        <v>290</v>
      </c>
      <c r="C19" s="17" t="s">
        <v>56</v>
      </c>
      <c r="D19" s="17" t="s">
        <v>32</v>
      </c>
      <c r="E19" s="17" t="str">
        <f t="shared" si="3"/>
        <v>С</v>
      </c>
      <c r="F19" s="17" t="str">
        <f t="shared" si="4"/>
        <v>М</v>
      </c>
      <c r="G19" s="17" t="str">
        <f t="shared" si="5"/>
        <v>С</v>
      </c>
      <c r="H19" s="17">
        <v>760188</v>
      </c>
      <c r="I19" s="22">
        <v>5</v>
      </c>
      <c r="J19" s="17" t="s">
        <v>291</v>
      </c>
      <c r="K19" s="16" t="s">
        <v>16</v>
      </c>
      <c r="L19" s="4">
        <v>16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13">
        <f>SUM(L19:X19)</f>
        <v>16</v>
      </c>
      <c r="Z19" s="27">
        <v>35</v>
      </c>
      <c r="AA19" s="19">
        <f>Y19/Z19</f>
        <v>0.45714285714285713</v>
      </c>
      <c r="AB19" s="14" t="str">
        <f>IF(Y19&gt;75%*Z19,"Победитель",IF(Y19&gt;50%*Z19,"Призёр","Участник"))</f>
        <v>Участник</v>
      </c>
    </row>
    <row r="20" spans="1:28" x14ac:dyDescent="0.35">
      <c r="A20" s="16">
        <v>13</v>
      </c>
      <c r="B20" s="17" t="s">
        <v>308</v>
      </c>
      <c r="C20" s="17" t="s">
        <v>51</v>
      </c>
      <c r="D20" s="17" t="s">
        <v>89</v>
      </c>
      <c r="E20" s="17" t="str">
        <f t="shared" si="3"/>
        <v>В</v>
      </c>
      <c r="F20" s="17" t="str">
        <f t="shared" si="4"/>
        <v>Е</v>
      </c>
      <c r="G20" s="17" t="str">
        <f t="shared" si="5"/>
        <v>И</v>
      </c>
      <c r="H20" s="17">
        <v>760188</v>
      </c>
      <c r="I20" s="22">
        <v>6</v>
      </c>
      <c r="J20" s="17" t="s">
        <v>309</v>
      </c>
      <c r="K20" s="16" t="s">
        <v>16</v>
      </c>
      <c r="L20" s="4">
        <v>16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13">
        <f>SUM(L20:X20)</f>
        <v>16</v>
      </c>
      <c r="Z20" s="27">
        <v>35</v>
      </c>
      <c r="AA20" s="19">
        <f>Y20/Z20</f>
        <v>0.45714285714285713</v>
      </c>
      <c r="AB20" s="14" t="str">
        <f>IF(Y20&gt;75%*Z20,"Победитель",IF(Y20&gt;50%*Z20,"Призёр","Участник"))</f>
        <v>Участник</v>
      </c>
    </row>
    <row r="21" spans="1:28" x14ac:dyDescent="0.35">
      <c r="A21" s="16">
        <v>14</v>
      </c>
      <c r="B21" s="17" t="s">
        <v>279</v>
      </c>
      <c r="C21" s="17" t="s">
        <v>204</v>
      </c>
      <c r="D21" s="17" t="s">
        <v>280</v>
      </c>
      <c r="E21" s="17" t="str">
        <f t="shared" si="3"/>
        <v>Д</v>
      </c>
      <c r="F21" s="17" t="str">
        <f t="shared" si="4"/>
        <v>Р</v>
      </c>
      <c r="G21" s="17" t="str">
        <f t="shared" si="5"/>
        <v>Б</v>
      </c>
      <c r="H21" s="17">
        <v>760188</v>
      </c>
      <c r="I21" s="22">
        <v>5</v>
      </c>
      <c r="J21" s="17" t="s">
        <v>281</v>
      </c>
      <c r="K21" s="16" t="s">
        <v>16</v>
      </c>
      <c r="L21" s="4">
        <v>15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13">
        <f>SUM(L21:X21)</f>
        <v>15</v>
      </c>
      <c r="Z21" s="27">
        <v>35</v>
      </c>
      <c r="AA21" s="19">
        <f>Y21/Z21</f>
        <v>0.42857142857142855</v>
      </c>
      <c r="AB21" s="14" t="str">
        <f>IF(Y21&gt;75%*Z21,"Победитель",IF(Y21&gt;50%*Z21,"Призёр","Участник"))</f>
        <v>Участник</v>
      </c>
    </row>
    <row r="22" spans="1:28" x14ac:dyDescent="0.35">
      <c r="A22" s="16">
        <v>15</v>
      </c>
      <c r="B22" s="17" t="s">
        <v>374</v>
      </c>
      <c r="C22" s="17" t="s">
        <v>371</v>
      </c>
      <c r="D22" s="17" t="s">
        <v>375</v>
      </c>
      <c r="E22" s="17" t="str">
        <f t="shared" si="3"/>
        <v>А</v>
      </c>
      <c r="F22" s="17" t="str">
        <f t="shared" si="4"/>
        <v>В</v>
      </c>
      <c r="G22" s="17" t="str">
        <f t="shared" si="5"/>
        <v>В</v>
      </c>
      <c r="H22" s="17">
        <v>760188</v>
      </c>
      <c r="I22" s="22">
        <v>6</v>
      </c>
      <c r="J22" s="17" t="s">
        <v>379</v>
      </c>
      <c r="K22" s="16" t="s">
        <v>16</v>
      </c>
      <c r="L22" s="4">
        <v>15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13">
        <f>SUM(L22:X22)</f>
        <v>15</v>
      </c>
      <c r="Z22" s="27">
        <v>35</v>
      </c>
      <c r="AA22" s="19">
        <f>Y22/Z22</f>
        <v>0.42857142857142855</v>
      </c>
      <c r="AB22" s="14" t="str">
        <f>IF(Y22&gt;75%*Z22,"Победитель",IF(Y22&gt;50%*Z22,"Призёр","Участник"))</f>
        <v>Участник</v>
      </c>
    </row>
    <row r="23" spans="1:28" x14ac:dyDescent="0.35">
      <c r="A23" s="16">
        <v>16</v>
      </c>
      <c r="B23" s="17" t="s">
        <v>276</v>
      </c>
      <c r="C23" s="17" t="s">
        <v>277</v>
      </c>
      <c r="D23" s="17" t="s">
        <v>70</v>
      </c>
      <c r="E23" s="17" t="str">
        <f t="shared" si="3"/>
        <v>Б</v>
      </c>
      <c r="F23" s="17" t="str">
        <f t="shared" si="4"/>
        <v>Д</v>
      </c>
      <c r="G23" s="17" t="str">
        <f t="shared" si="5"/>
        <v>Д</v>
      </c>
      <c r="H23" s="17">
        <v>760188</v>
      </c>
      <c r="I23" s="22">
        <v>5</v>
      </c>
      <c r="J23" s="17" t="s">
        <v>278</v>
      </c>
      <c r="K23" s="16" t="s">
        <v>16</v>
      </c>
      <c r="L23" s="4">
        <v>14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13">
        <f>SUM(L23:X23)</f>
        <v>14</v>
      </c>
      <c r="Z23" s="27">
        <v>35</v>
      </c>
      <c r="AA23" s="19">
        <f>Y23/Z23</f>
        <v>0.4</v>
      </c>
      <c r="AB23" s="14" t="str">
        <f>IF(Y23&gt;75%*Z23,"Победитель",IF(Y23&gt;50%*Z23,"Призёр","Участник"))</f>
        <v>Участник</v>
      </c>
    </row>
    <row r="24" spans="1:28" x14ac:dyDescent="0.35">
      <c r="A24" s="16">
        <v>17</v>
      </c>
      <c r="B24" s="17" t="s">
        <v>269</v>
      </c>
      <c r="C24" s="17" t="s">
        <v>270</v>
      </c>
      <c r="D24" s="17" t="s">
        <v>271</v>
      </c>
      <c r="E24" s="17" t="str">
        <f t="shared" si="3"/>
        <v>Б</v>
      </c>
      <c r="F24" s="17" t="str">
        <f t="shared" si="4"/>
        <v>Н</v>
      </c>
      <c r="G24" s="17" t="str">
        <f t="shared" si="5"/>
        <v>Х</v>
      </c>
      <c r="H24" s="17">
        <v>760188</v>
      </c>
      <c r="I24" s="22">
        <v>5</v>
      </c>
      <c r="J24" s="17" t="s">
        <v>272</v>
      </c>
      <c r="K24" s="16" t="s">
        <v>16</v>
      </c>
      <c r="L24" s="4">
        <v>13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13">
        <f>SUM(L24:X24)</f>
        <v>13</v>
      </c>
      <c r="Z24" s="27">
        <v>35</v>
      </c>
      <c r="AA24" s="19">
        <f>Y24/Z24</f>
        <v>0.37142857142857144</v>
      </c>
      <c r="AB24" s="14" t="str">
        <f>IF(Y24&gt;75%*Z24,"Победитель",IF(Y24&gt;50%*Z24,"Призёр","Участник"))</f>
        <v>Участник</v>
      </c>
    </row>
    <row r="25" spans="1:28" x14ac:dyDescent="0.35">
      <c r="A25" s="16">
        <v>18</v>
      </c>
      <c r="B25" s="17" t="s">
        <v>284</v>
      </c>
      <c r="C25" s="17" t="s">
        <v>31</v>
      </c>
      <c r="D25" s="17" t="s">
        <v>285</v>
      </c>
      <c r="E25" s="17" t="str">
        <f t="shared" si="3"/>
        <v>М</v>
      </c>
      <c r="F25" s="17" t="str">
        <f t="shared" si="4"/>
        <v>Д</v>
      </c>
      <c r="G25" s="17" t="str">
        <f t="shared" si="5"/>
        <v>Т</v>
      </c>
      <c r="H25" s="17">
        <v>760188</v>
      </c>
      <c r="I25" s="22">
        <v>5</v>
      </c>
      <c r="J25" s="17" t="s">
        <v>286</v>
      </c>
      <c r="K25" s="16" t="s">
        <v>16</v>
      </c>
      <c r="L25" s="4">
        <v>13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13">
        <f>SUM(L25:X25)</f>
        <v>13</v>
      </c>
      <c r="Z25" s="27">
        <v>35</v>
      </c>
      <c r="AA25" s="19">
        <f>Y25/Z25</f>
        <v>0.37142857142857144</v>
      </c>
      <c r="AB25" s="14" t="str">
        <f>IF(Y25&gt;75%*Z25,"Победитель",IF(Y25&gt;50%*Z25,"Призёр","Участник"))</f>
        <v>Участник</v>
      </c>
    </row>
    <row r="26" spans="1:28" x14ac:dyDescent="0.35">
      <c r="A26" s="16">
        <v>19</v>
      </c>
      <c r="B26" s="17" t="s">
        <v>303</v>
      </c>
      <c r="C26" s="17" t="s">
        <v>31</v>
      </c>
      <c r="D26" s="17" t="s">
        <v>61</v>
      </c>
      <c r="E26" s="17" t="str">
        <f t="shared" si="3"/>
        <v>Э</v>
      </c>
      <c r="F26" s="17" t="str">
        <f t="shared" si="4"/>
        <v>Д</v>
      </c>
      <c r="G26" s="17" t="str">
        <f t="shared" si="5"/>
        <v>В</v>
      </c>
      <c r="H26" s="17">
        <v>760188</v>
      </c>
      <c r="I26" s="22">
        <v>6</v>
      </c>
      <c r="J26" s="17" t="s">
        <v>304</v>
      </c>
      <c r="K26" s="16" t="s">
        <v>16</v>
      </c>
      <c r="L26" s="4">
        <v>13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13">
        <f>SUM(L26:X26)</f>
        <v>13</v>
      </c>
      <c r="Z26" s="27">
        <v>35</v>
      </c>
      <c r="AA26" s="19">
        <f>Y26/Z26</f>
        <v>0.37142857142857144</v>
      </c>
      <c r="AB26" s="14" t="str">
        <f>IF(Y26&gt;75%*Z26,"Победитель",IF(Y26&gt;50%*Z26,"Призёр","Участник"))</f>
        <v>Участник</v>
      </c>
    </row>
    <row r="27" spans="1:28" x14ac:dyDescent="0.35">
      <c r="A27" s="16">
        <v>20</v>
      </c>
      <c r="B27" s="17" t="s">
        <v>377</v>
      </c>
      <c r="C27" s="17" t="s">
        <v>29</v>
      </c>
      <c r="D27" s="17" t="s">
        <v>43</v>
      </c>
      <c r="E27" s="17" t="str">
        <f t="shared" si="3"/>
        <v>Л</v>
      </c>
      <c r="F27" s="17" t="str">
        <f t="shared" si="4"/>
        <v>В</v>
      </c>
      <c r="G27" s="17" t="str">
        <f t="shared" si="5"/>
        <v>А</v>
      </c>
      <c r="H27" s="17">
        <v>760188</v>
      </c>
      <c r="I27" s="22">
        <v>6</v>
      </c>
      <c r="J27" s="17" t="s">
        <v>378</v>
      </c>
      <c r="K27" s="16" t="s">
        <v>16</v>
      </c>
      <c r="L27" s="4">
        <v>12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13">
        <f>SUM(L27:X27)</f>
        <v>12</v>
      </c>
      <c r="Z27" s="27">
        <v>35</v>
      </c>
      <c r="AA27" s="19">
        <f>Y27/Z27</f>
        <v>0.34285714285714286</v>
      </c>
      <c r="AB27" s="14" t="str">
        <f>IF(Y27&gt;75%*Z27,"Победитель",IF(Y27&gt;50%*Z27,"Призёр","Участник"))</f>
        <v>Участник</v>
      </c>
    </row>
    <row r="28" spans="1:28" x14ac:dyDescent="0.35">
      <c r="A28" s="16">
        <v>21</v>
      </c>
      <c r="B28" s="17" t="s">
        <v>380</v>
      </c>
      <c r="C28" s="17" t="s">
        <v>332</v>
      </c>
      <c r="D28" s="17" t="s">
        <v>188</v>
      </c>
      <c r="E28" s="17" t="str">
        <f t="shared" si="3"/>
        <v>М</v>
      </c>
      <c r="F28" s="17" t="str">
        <f t="shared" si="4"/>
        <v>К</v>
      </c>
      <c r="G28" s="17" t="str">
        <f t="shared" si="5"/>
        <v>Р</v>
      </c>
      <c r="H28" s="17">
        <v>760188</v>
      </c>
      <c r="I28" s="22">
        <v>6</v>
      </c>
      <c r="J28" s="17" t="s">
        <v>381</v>
      </c>
      <c r="K28" s="16" t="s">
        <v>16</v>
      </c>
      <c r="L28" s="4">
        <v>12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13">
        <f>SUM(L28:X28)</f>
        <v>12</v>
      </c>
      <c r="Z28" s="27">
        <v>35</v>
      </c>
      <c r="AA28" s="19">
        <f>Y28/Z28</f>
        <v>0.34285714285714286</v>
      </c>
      <c r="AB28" s="14" t="str">
        <f>IF(Y28&gt;75%*Z28,"Победитель",IF(Y28&gt;50%*Z28,"Призёр","Участник"))</f>
        <v>Участник</v>
      </c>
    </row>
    <row r="29" spans="1:28" x14ac:dyDescent="0.35">
      <c r="A29" s="16">
        <v>22</v>
      </c>
      <c r="B29" s="17" t="s">
        <v>273</v>
      </c>
      <c r="C29" s="17" t="s">
        <v>274</v>
      </c>
      <c r="D29" s="17" t="s">
        <v>150</v>
      </c>
      <c r="E29" s="17" t="str">
        <f t="shared" si="3"/>
        <v>Б</v>
      </c>
      <c r="F29" s="17" t="str">
        <f t="shared" si="4"/>
        <v>Я</v>
      </c>
      <c r="G29" s="17" t="str">
        <f t="shared" si="5"/>
        <v>О</v>
      </c>
      <c r="H29" s="17">
        <v>760188</v>
      </c>
      <c r="I29" s="22">
        <v>5</v>
      </c>
      <c r="J29" s="17" t="s">
        <v>275</v>
      </c>
      <c r="K29" s="16" t="s">
        <v>16</v>
      </c>
      <c r="L29" s="4">
        <v>11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13">
        <f>SUM(L29:X29)</f>
        <v>11</v>
      </c>
      <c r="Z29" s="27">
        <v>35</v>
      </c>
      <c r="AA29" s="19">
        <f>Y29/Z29</f>
        <v>0.31428571428571428</v>
      </c>
      <c r="AB29" s="14" t="str">
        <f>IF(Y29&gt;75%*Z29,"Победитель",IF(Y29&gt;50%*Z29,"Призёр","Участник"))</f>
        <v>Участник</v>
      </c>
    </row>
    <row r="30" spans="1:28" x14ac:dyDescent="0.35">
      <c r="A30" s="16">
        <v>23</v>
      </c>
      <c r="B30" s="17" t="s">
        <v>282</v>
      </c>
      <c r="C30" s="17" t="s">
        <v>90</v>
      </c>
      <c r="D30" s="17" t="s">
        <v>30</v>
      </c>
      <c r="E30" s="17" t="str">
        <f t="shared" si="3"/>
        <v>Г</v>
      </c>
      <c r="F30" s="17" t="str">
        <f t="shared" si="4"/>
        <v>У</v>
      </c>
      <c r="G30" s="17" t="str">
        <f t="shared" si="5"/>
        <v>А</v>
      </c>
      <c r="H30" s="17">
        <v>760188</v>
      </c>
      <c r="I30" s="22">
        <v>5</v>
      </c>
      <c r="J30" s="17" t="s">
        <v>283</v>
      </c>
      <c r="K30" s="16" t="s">
        <v>16</v>
      </c>
      <c r="L30" s="4">
        <v>11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13">
        <f>SUM(L30:X30)</f>
        <v>11</v>
      </c>
      <c r="Z30" s="27">
        <v>35</v>
      </c>
      <c r="AA30" s="19">
        <f>Y30/Z30</f>
        <v>0.31428571428571428</v>
      </c>
      <c r="AB30" s="14" t="str">
        <f>IF(Y30&gt;75%*Z30,"Победитель",IF(Y30&gt;50%*Z30,"Призёр","Участник"))</f>
        <v>Участник</v>
      </c>
    </row>
    <row r="31" spans="1:28" x14ac:dyDescent="0.35">
      <c r="A31" s="16">
        <v>24</v>
      </c>
      <c r="B31" s="17" t="s">
        <v>282</v>
      </c>
      <c r="C31" s="17" t="s">
        <v>76</v>
      </c>
      <c r="D31" s="17" t="s">
        <v>32</v>
      </c>
      <c r="E31" s="17" t="str">
        <f t="shared" si="3"/>
        <v>Г</v>
      </c>
      <c r="F31" s="17" t="str">
        <f t="shared" si="4"/>
        <v>С</v>
      </c>
      <c r="G31" s="17" t="str">
        <f t="shared" si="5"/>
        <v>С</v>
      </c>
      <c r="H31" s="17">
        <v>760188</v>
      </c>
      <c r="I31" s="22">
        <v>5</v>
      </c>
      <c r="J31" s="17" t="s">
        <v>294</v>
      </c>
      <c r="K31" s="16" t="s">
        <v>16</v>
      </c>
      <c r="L31" s="4">
        <v>10</v>
      </c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13">
        <f>SUM(L31:X31)</f>
        <v>10</v>
      </c>
      <c r="Z31" s="27">
        <v>35</v>
      </c>
      <c r="AA31" s="19">
        <f>Y31/Z31</f>
        <v>0.2857142857142857</v>
      </c>
      <c r="AB31" s="14" t="str">
        <f>IF(Y31&gt;75%*Z31,"Победитель",IF(Y31&gt;50%*Z31,"Призёр","Участник"))</f>
        <v>Участник</v>
      </c>
    </row>
    <row r="32" spans="1:28" x14ac:dyDescent="0.35">
      <c r="A32" s="16">
        <v>25</v>
      </c>
      <c r="B32" s="17" t="s">
        <v>292</v>
      </c>
      <c r="C32" s="17" t="s">
        <v>83</v>
      </c>
      <c r="D32" s="17" t="s">
        <v>71</v>
      </c>
      <c r="E32" s="17" t="str">
        <f t="shared" si="3"/>
        <v>Ф</v>
      </c>
      <c r="F32" s="17" t="str">
        <f t="shared" si="4"/>
        <v>И</v>
      </c>
      <c r="G32" s="17" t="str">
        <f t="shared" si="5"/>
        <v>А</v>
      </c>
      <c r="H32" s="17">
        <v>760188</v>
      </c>
      <c r="I32" s="22">
        <v>5</v>
      </c>
      <c r="J32" s="17" t="s">
        <v>293</v>
      </c>
      <c r="K32" s="16" t="s">
        <v>16</v>
      </c>
      <c r="L32" s="4">
        <v>7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13">
        <f>SUM(L32:X32)</f>
        <v>7</v>
      </c>
      <c r="Z32" s="27">
        <v>35</v>
      </c>
      <c r="AA32" s="19">
        <f>Y32/Z32</f>
        <v>0.2</v>
      </c>
      <c r="AB32" s="14" t="str">
        <f>IF(Y32&gt;75%*Z32,"Победитель",IF(Y32&gt;50%*Z32,"Призёр","Участник"))</f>
        <v>Участник</v>
      </c>
    </row>
    <row r="33" spans="1:28" x14ac:dyDescent="0.35">
      <c r="A33" s="16">
        <v>26</v>
      </c>
      <c r="B33" s="17" t="s">
        <v>393</v>
      </c>
      <c r="C33" s="17" t="s">
        <v>394</v>
      </c>
      <c r="D33" s="17" t="s">
        <v>67</v>
      </c>
      <c r="E33" s="17" t="str">
        <f t="shared" si="3"/>
        <v>С</v>
      </c>
      <c r="F33" s="17" t="str">
        <f t="shared" si="4"/>
        <v>А</v>
      </c>
      <c r="G33" s="17" t="str">
        <f t="shared" si="5"/>
        <v>М</v>
      </c>
      <c r="H33" s="17">
        <v>760189</v>
      </c>
      <c r="I33" s="22">
        <v>7</v>
      </c>
      <c r="J33" s="17" t="s">
        <v>395</v>
      </c>
      <c r="K33" s="16" t="s">
        <v>16</v>
      </c>
      <c r="L33" s="4">
        <v>2</v>
      </c>
      <c r="M33" s="4">
        <v>0</v>
      </c>
      <c r="N33" s="4">
        <v>2</v>
      </c>
      <c r="O33" s="4">
        <v>2</v>
      </c>
      <c r="P33" s="4">
        <v>2</v>
      </c>
      <c r="Q33" s="4">
        <v>2</v>
      </c>
      <c r="R33" s="4">
        <v>2</v>
      </c>
      <c r="S33" s="4">
        <v>2</v>
      </c>
      <c r="T33" s="4"/>
      <c r="U33" s="4"/>
      <c r="V33" s="4"/>
      <c r="W33" s="4"/>
      <c r="X33" s="4"/>
      <c r="Y33" s="13">
        <f>SUM(L33:X33)</f>
        <v>14</v>
      </c>
      <c r="Z33" s="27">
        <v>17</v>
      </c>
      <c r="AA33" s="19">
        <f>Y33/Z33</f>
        <v>0.82352941176470584</v>
      </c>
      <c r="AB33" s="43" t="str">
        <f>IF(Y33&gt;75%*Z33,"Победитель",IF(Y33&gt;50%*Z33,"Призёр","Участник"))</f>
        <v>Победитель</v>
      </c>
    </row>
    <row r="34" spans="1:28" x14ac:dyDescent="0.35">
      <c r="A34" s="16">
        <v>27</v>
      </c>
      <c r="B34" s="17" t="s">
        <v>401</v>
      </c>
      <c r="C34" s="17" t="s">
        <v>52</v>
      </c>
      <c r="D34" s="17" t="s">
        <v>88</v>
      </c>
      <c r="E34" s="17" t="str">
        <f t="shared" si="3"/>
        <v>П</v>
      </c>
      <c r="F34" s="17" t="str">
        <f t="shared" si="4"/>
        <v>В</v>
      </c>
      <c r="G34" s="17" t="str">
        <f t="shared" si="5"/>
        <v>И</v>
      </c>
      <c r="H34" s="17">
        <v>760189</v>
      </c>
      <c r="I34" s="22">
        <v>7</v>
      </c>
      <c r="J34" s="17" t="s">
        <v>402</v>
      </c>
      <c r="K34" s="16" t="s">
        <v>16</v>
      </c>
      <c r="L34" s="4">
        <v>2</v>
      </c>
      <c r="M34" s="4">
        <v>0</v>
      </c>
      <c r="N34" s="4">
        <v>2</v>
      </c>
      <c r="O34" s="4">
        <v>2</v>
      </c>
      <c r="P34" s="4">
        <v>2</v>
      </c>
      <c r="Q34" s="4">
        <v>2</v>
      </c>
      <c r="R34" s="4">
        <v>2</v>
      </c>
      <c r="S34" s="4">
        <v>2</v>
      </c>
      <c r="T34" s="4"/>
      <c r="U34" s="4"/>
      <c r="V34" s="4"/>
      <c r="W34" s="4"/>
      <c r="X34" s="4"/>
      <c r="Y34" s="13">
        <f>SUM(L34:X34)</f>
        <v>14</v>
      </c>
      <c r="Z34" s="27">
        <v>17</v>
      </c>
      <c r="AA34" s="19">
        <f>Y34/Z34</f>
        <v>0.82352941176470584</v>
      </c>
      <c r="AB34" s="43" t="str">
        <f>IF(Y34&gt;75%*Z34,"Победитель",IF(Y34&gt;50%*Z34,"Призёр","Участник"))</f>
        <v>Победитель</v>
      </c>
    </row>
    <row r="35" spans="1:28" x14ac:dyDescent="0.35">
      <c r="A35" s="16">
        <v>28</v>
      </c>
      <c r="B35" s="17" t="s">
        <v>340</v>
      </c>
      <c r="C35" s="17" t="s">
        <v>79</v>
      </c>
      <c r="D35" s="17" t="s">
        <v>32</v>
      </c>
      <c r="E35" s="17" t="str">
        <f t="shared" si="3"/>
        <v>Р</v>
      </c>
      <c r="F35" s="17" t="str">
        <f t="shared" si="4"/>
        <v>А</v>
      </c>
      <c r="G35" s="17" t="str">
        <f t="shared" si="5"/>
        <v>С</v>
      </c>
      <c r="H35" s="17">
        <v>760188</v>
      </c>
      <c r="I35" s="22">
        <v>7</v>
      </c>
      <c r="J35" s="17" t="s">
        <v>341</v>
      </c>
      <c r="K35" s="16" t="s">
        <v>16</v>
      </c>
      <c r="L35" s="4">
        <v>13</v>
      </c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13">
        <f>SUM(L35:X35)</f>
        <v>13</v>
      </c>
      <c r="Z35" s="27">
        <v>17</v>
      </c>
      <c r="AA35" s="19">
        <f>Y35/Z35</f>
        <v>0.76470588235294112</v>
      </c>
      <c r="AB35" s="43" t="str">
        <f>IF(Y35&gt;75%*Z35,"Победитель",IF(Y35&gt;50%*Z35,"Призёр","Участник"))</f>
        <v>Победитель</v>
      </c>
    </row>
    <row r="36" spans="1:28" x14ac:dyDescent="0.35">
      <c r="A36" s="16">
        <v>29</v>
      </c>
      <c r="B36" s="17" t="s">
        <v>329</v>
      </c>
      <c r="C36" s="17" t="s">
        <v>27</v>
      </c>
      <c r="D36" s="17" t="s">
        <v>86</v>
      </c>
      <c r="E36" s="17" t="str">
        <f t="shared" si="3"/>
        <v>К</v>
      </c>
      <c r="F36" s="17" t="str">
        <f t="shared" si="4"/>
        <v>Е</v>
      </c>
      <c r="G36" s="17" t="str">
        <f t="shared" si="5"/>
        <v>М</v>
      </c>
      <c r="H36" s="17">
        <v>760188</v>
      </c>
      <c r="I36" s="22">
        <v>7</v>
      </c>
      <c r="J36" s="17" t="s">
        <v>330</v>
      </c>
      <c r="K36" s="16" t="s">
        <v>16</v>
      </c>
      <c r="L36" s="4">
        <v>12</v>
      </c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13">
        <f>SUM(L36:X36)</f>
        <v>12</v>
      </c>
      <c r="Z36" s="27">
        <v>17</v>
      </c>
      <c r="AA36" s="19">
        <f>Y36/Z36</f>
        <v>0.70588235294117652</v>
      </c>
      <c r="AB36" s="43" t="str">
        <f>IF(Y36&gt;75%*Z36,"Победитель",IF(Y36&gt;50%*Z36,"Призёр","Участник"))</f>
        <v>Призёр</v>
      </c>
    </row>
    <row r="37" spans="1:28" x14ac:dyDescent="0.35">
      <c r="A37" s="16">
        <v>30</v>
      </c>
      <c r="B37" s="17" t="s">
        <v>331</v>
      </c>
      <c r="C37" s="17" t="s">
        <v>332</v>
      </c>
      <c r="D37" s="17" t="s">
        <v>28</v>
      </c>
      <c r="E37" s="17" t="str">
        <f t="shared" si="3"/>
        <v>М</v>
      </c>
      <c r="F37" s="17" t="str">
        <f t="shared" si="4"/>
        <v>К</v>
      </c>
      <c r="G37" s="17" t="str">
        <f t="shared" si="5"/>
        <v>А</v>
      </c>
      <c r="H37" s="17">
        <v>760188</v>
      </c>
      <c r="I37" s="22">
        <v>7</v>
      </c>
      <c r="J37" s="17" t="s">
        <v>333</v>
      </c>
      <c r="K37" s="16" t="s">
        <v>16</v>
      </c>
      <c r="L37" s="4">
        <v>11</v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13">
        <f>SUM(L37:X37)</f>
        <v>11</v>
      </c>
      <c r="Z37" s="27">
        <v>17</v>
      </c>
      <c r="AA37" s="19">
        <f>Y37/Z37</f>
        <v>0.6470588235294118</v>
      </c>
      <c r="AB37" s="43" t="str">
        <f>IF(Y37&gt;75%*Z37,"Победитель",IF(Y37&gt;50%*Z37,"Призёр","Участник"))</f>
        <v>Призёр</v>
      </c>
    </row>
    <row r="38" spans="1:28" x14ac:dyDescent="0.35">
      <c r="A38" s="16">
        <v>31</v>
      </c>
      <c r="B38" s="17" t="s">
        <v>389</v>
      </c>
      <c r="C38" s="17" t="s">
        <v>390</v>
      </c>
      <c r="D38" s="17" t="s">
        <v>391</v>
      </c>
      <c r="E38" s="17" t="str">
        <f t="shared" si="3"/>
        <v>М</v>
      </c>
      <c r="F38" s="17" t="str">
        <f t="shared" si="4"/>
        <v>А</v>
      </c>
      <c r="G38" s="17" t="str">
        <f t="shared" si="5"/>
        <v>М</v>
      </c>
      <c r="H38" s="17">
        <v>760189</v>
      </c>
      <c r="I38" s="22">
        <v>7</v>
      </c>
      <c r="J38" s="17" t="s">
        <v>392</v>
      </c>
      <c r="K38" s="16" t="s">
        <v>16</v>
      </c>
      <c r="L38" s="4">
        <v>2</v>
      </c>
      <c r="M38" s="4">
        <v>0</v>
      </c>
      <c r="N38" s="4">
        <v>2</v>
      </c>
      <c r="O38" s="4">
        <v>2</v>
      </c>
      <c r="P38" s="4">
        <v>2</v>
      </c>
      <c r="Q38" s="4">
        <v>1</v>
      </c>
      <c r="R38" s="4">
        <v>2</v>
      </c>
      <c r="S38" s="4">
        <v>0</v>
      </c>
      <c r="T38" s="4"/>
      <c r="U38" s="4"/>
      <c r="V38" s="4"/>
      <c r="W38" s="4"/>
      <c r="X38" s="4"/>
      <c r="Y38" s="13">
        <f>SUM(L38:X38)</f>
        <v>11</v>
      </c>
      <c r="Z38" s="27">
        <v>17</v>
      </c>
      <c r="AA38" s="19">
        <f>Y38/Z38</f>
        <v>0.6470588235294118</v>
      </c>
      <c r="AB38" s="43" t="str">
        <f>IF(Y38&gt;75%*Z38,"Победитель",IF(Y38&gt;50%*Z38,"Призёр","Участник"))</f>
        <v>Призёр</v>
      </c>
    </row>
    <row r="39" spans="1:28" x14ac:dyDescent="0.35">
      <c r="A39" s="16">
        <v>32</v>
      </c>
      <c r="B39" s="17" t="s">
        <v>334</v>
      </c>
      <c r="C39" s="17" t="s">
        <v>83</v>
      </c>
      <c r="D39" s="17" t="s">
        <v>188</v>
      </c>
      <c r="E39" s="17" t="str">
        <f t="shared" si="3"/>
        <v>М</v>
      </c>
      <c r="F39" s="17" t="str">
        <f t="shared" si="4"/>
        <v>И</v>
      </c>
      <c r="G39" s="17" t="str">
        <f t="shared" si="5"/>
        <v>Р</v>
      </c>
      <c r="H39" s="17">
        <v>760188</v>
      </c>
      <c r="I39" s="22">
        <v>7</v>
      </c>
      <c r="J39" s="17" t="s">
        <v>335</v>
      </c>
      <c r="K39" s="16" t="s">
        <v>16</v>
      </c>
      <c r="L39" s="4">
        <v>10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13">
        <f>SUM(L39:X39)</f>
        <v>10</v>
      </c>
      <c r="Z39" s="27">
        <v>17</v>
      </c>
      <c r="AA39" s="19">
        <f>Y39/Z39</f>
        <v>0.58823529411764708</v>
      </c>
      <c r="AB39" s="43" t="str">
        <f>IF(Y39&gt;75%*Z39,"Победитель",IF(Y39&gt;50%*Z39,"Призёр","Участник"))</f>
        <v>Призёр</v>
      </c>
    </row>
    <row r="40" spans="1:28" x14ac:dyDescent="0.35">
      <c r="A40" s="16">
        <v>33</v>
      </c>
      <c r="B40" s="17" t="s">
        <v>338</v>
      </c>
      <c r="C40" s="17" t="s">
        <v>90</v>
      </c>
      <c r="D40" s="17" t="s">
        <v>32</v>
      </c>
      <c r="E40" s="17" t="str">
        <f t="shared" si="3"/>
        <v>Н</v>
      </c>
      <c r="F40" s="17" t="str">
        <f t="shared" si="4"/>
        <v>У</v>
      </c>
      <c r="G40" s="17" t="str">
        <f t="shared" si="5"/>
        <v>С</v>
      </c>
      <c r="H40" s="17">
        <v>760188</v>
      </c>
      <c r="I40" s="22">
        <v>7</v>
      </c>
      <c r="J40" s="17" t="s">
        <v>339</v>
      </c>
      <c r="K40" s="16" t="s">
        <v>16</v>
      </c>
      <c r="L40" s="4">
        <v>8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13">
        <f>SUM(L40:X40)</f>
        <v>8</v>
      </c>
      <c r="Z40" s="27">
        <v>17</v>
      </c>
      <c r="AA40" s="19">
        <f>Y40/Z40</f>
        <v>0.47058823529411764</v>
      </c>
      <c r="AB40" s="14" t="str">
        <f>IF(Y40&gt;75%*Z40,"Победитель",IF(Y40&gt;50%*Z40,"Призёр","Участник"))</f>
        <v>Участник</v>
      </c>
    </row>
    <row r="41" spans="1:28" x14ac:dyDescent="0.35">
      <c r="A41" s="16">
        <v>34</v>
      </c>
      <c r="B41" s="17" t="s">
        <v>342</v>
      </c>
      <c r="C41" s="17" t="s">
        <v>288</v>
      </c>
      <c r="D41" s="17" t="s">
        <v>170</v>
      </c>
      <c r="E41" s="17" t="str">
        <f t="shared" si="3"/>
        <v>Ф</v>
      </c>
      <c r="F41" s="17" t="str">
        <f t="shared" si="4"/>
        <v>Н</v>
      </c>
      <c r="G41" s="17" t="str">
        <f t="shared" si="5"/>
        <v>Р</v>
      </c>
      <c r="H41" s="17">
        <v>760188</v>
      </c>
      <c r="I41" s="22">
        <v>7</v>
      </c>
      <c r="J41" s="17" t="s">
        <v>343</v>
      </c>
      <c r="K41" s="16" t="s">
        <v>16</v>
      </c>
      <c r="L41" s="4">
        <v>8</v>
      </c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13">
        <f>SUM(L41:X41)</f>
        <v>8</v>
      </c>
      <c r="Z41" s="27">
        <v>17</v>
      </c>
      <c r="AA41" s="19">
        <f>Y41/Z41</f>
        <v>0.47058823529411764</v>
      </c>
      <c r="AB41" s="14" t="str">
        <f>IF(Y41&gt;75%*Z41,"Победитель",IF(Y41&gt;50%*Z41,"Призёр","Участник"))</f>
        <v>Участник</v>
      </c>
    </row>
    <row r="42" spans="1:28" x14ac:dyDescent="0.35">
      <c r="A42" s="16">
        <v>35</v>
      </c>
      <c r="B42" s="17" t="s">
        <v>324</v>
      </c>
      <c r="C42" s="17" t="s">
        <v>119</v>
      </c>
      <c r="D42" s="17" t="s">
        <v>88</v>
      </c>
      <c r="E42" s="17" t="str">
        <f t="shared" si="3"/>
        <v>К</v>
      </c>
      <c r="F42" s="17" t="str">
        <f t="shared" si="4"/>
        <v>Е</v>
      </c>
      <c r="G42" s="17" t="str">
        <f t="shared" si="5"/>
        <v>И</v>
      </c>
      <c r="H42" s="17">
        <v>760188</v>
      </c>
      <c r="I42" s="22">
        <v>7</v>
      </c>
      <c r="J42" s="17" t="s">
        <v>325</v>
      </c>
      <c r="K42" s="16" t="s">
        <v>16</v>
      </c>
      <c r="L42" s="4">
        <v>6</v>
      </c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13">
        <f>SUM(L42:X42)</f>
        <v>6</v>
      </c>
      <c r="Z42" s="27">
        <v>17</v>
      </c>
      <c r="AA42" s="19">
        <f>Y42/Z42</f>
        <v>0.35294117647058826</v>
      </c>
      <c r="AB42" s="14" t="str">
        <f>IF(Y42&gt;75%*Z42,"Победитель",IF(Y42&gt;50%*Z42,"Призёр","Участник"))</f>
        <v>Участник</v>
      </c>
    </row>
    <row r="43" spans="1:28" x14ac:dyDescent="0.35">
      <c r="A43" s="16">
        <v>36</v>
      </c>
      <c r="B43" s="17" t="s">
        <v>326</v>
      </c>
      <c r="C43" s="17" t="s">
        <v>40</v>
      </c>
      <c r="D43" s="17" t="s">
        <v>327</v>
      </c>
      <c r="E43" s="17" t="str">
        <f t="shared" si="3"/>
        <v>А</v>
      </c>
      <c r="F43" s="17" t="str">
        <f t="shared" si="4"/>
        <v>А</v>
      </c>
      <c r="G43" s="17" t="str">
        <f t="shared" si="5"/>
        <v>Г</v>
      </c>
      <c r="H43" s="17">
        <v>760188</v>
      </c>
      <c r="I43" s="22">
        <v>7</v>
      </c>
      <c r="J43" s="17" t="s">
        <v>328</v>
      </c>
      <c r="K43" s="16" t="s">
        <v>16</v>
      </c>
      <c r="L43" s="4">
        <v>6</v>
      </c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13">
        <f>SUM(L43:X43)</f>
        <v>6</v>
      </c>
      <c r="Z43" s="27">
        <v>17</v>
      </c>
      <c r="AA43" s="19">
        <f>Y43/Z43</f>
        <v>0.35294117647058826</v>
      </c>
      <c r="AB43" s="14" t="str">
        <f>IF(Y43&gt;75%*Z43,"Победитель",IF(Y43&gt;50%*Z43,"Призёр","Участник"))</f>
        <v>Участник</v>
      </c>
    </row>
    <row r="44" spans="1:28" x14ac:dyDescent="0.35">
      <c r="A44" s="16">
        <v>37</v>
      </c>
      <c r="B44" s="17" t="s">
        <v>396</v>
      </c>
      <c r="C44" s="17" t="s">
        <v>397</v>
      </c>
      <c r="D44" s="17" t="s">
        <v>30</v>
      </c>
      <c r="E44" s="17" t="str">
        <f t="shared" si="3"/>
        <v>М</v>
      </c>
      <c r="F44" s="17" t="str">
        <f t="shared" si="4"/>
        <v>А</v>
      </c>
      <c r="G44" s="17" t="str">
        <f t="shared" si="5"/>
        <v>А</v>
      </c>
      <c r="H44" s="17">
        <v>760189</v>
      </c>
      <c r="I44" s="22">
        <v>7</v>
      </c>
      <c r="J44" s="17" t="s">
        <v>398</v>
      </c>
      <c r="K44" s="16" t="s">
        <v>16</v>
      </c>
      <c r="L44" s="4">
        <v>1</v>
      </c>
      <c r="M44" s="4">
        <v>0</v>
      </c>
      <c r="N44" s="4">
        <v>0</v>
      </c>
      <c r="O44" s="4">
        <v>0</v>
      </c>
      <c r="P44" s="4">
        <v>0</v>
      </c>
      <c r="Q44" s="4">
        <v>2</v>
      </c>
      <c r="R44" s="4">
        <v>1</v>
      </c>
      <c r="S44" s="4">
        <v>2</v>
      </c>
      <c r="T44" s="4"/>
      <c r="U44" s="4"/>
      <c r="V44" s="4"/>
      <c r="W44" s="4"/>
      <c r="X44" s="4"/>
      <c r="Y44" s="13">
        <f>SUM(L44:X44)</f>
        <v>6</v>
      </c>
      <c r="Z44" s="27">
        <v>17</v>
      </c>
      <c r="AA44" s="19">
        <f>Y44/Z44</f>
        <v>0.35294117647058826</v>
      </c>
      <c r="AB44" s="14" t="str">
        <f>IF(Y44&gt;75%*Z44,"Победитель",IF(Y44&gt;50%*Z44,"Призёр","Участник"))</f>
        <v>Участник</v>
      </c>
    </row>
    <row r="45" spans="1:28" x14ac:dyDescent="0.35">
      <c r="A45" s="16">
        <v>38</v>
      </c>
      <c r="B45" s="17" t="s">
        <v>405</v>
      </c>
      <c r="C45" s="17" t="s">
        <v>31</v>
      </c>
      <c r="D45" s="17" t="s">
        <v>67</v>
      </c>
      <c r="E45" s="17" t="str">
        <f t="shared" si="3"/>
        <v>А</v>
      </c>
      <c r="F45" s="17" t="str">
        <f t="shared" si="4"/>
        <v>Д</v>
      </c>
      <c r="G45" s="17" t="str">
        <f t="shared" si="5"/>
        <v>М</v>
      </c>
      <c r="H45" s="17">
        <v>760189</v>
      </c>
      <c r="I45" s="22">
        <v>7</v>
      </c>
      <c r="J45" s="17" t="s">
        <v>406</v>
      </c>
      <c r="K45" s="16" t="s">
        <v>16</v>
      </c>
      <c r="L45" s="4">
        <v>0</v>
      </c>
      <c r="M45" s="4">
        <v>0</v>
      </c>
      <c r="N45" s="4">
        <v>0</v>
      </c>
      <c r="O45" s="4">
        <v>1</v>
      </c>
      <c r="P45" s="4">
        <v>1</v>
      </c>
      <c r="Q45" s="4">
        <v>2</v>
      </c>
      <c r="R45" s="4">
        <v>2</v>
      </c>
      <c r="S45" s="4">
        <v>0</v>
      </c>
      <c r="T45" s="4"/>
      <c r="U45" s="4"/>
      <c r="V45" s="4"/>
      <c r="W45" s="4"/>
      <c r="X45" s="4"/>
      <c r="Y45" s="13">
        <f>SUM(L45:X45)</f>
        <v>6</v>
      </c>
      <c r="Z45" s="27">
        <v>17</v>
      </c>
      <c r="AA45" s="19">
        <f>Y45/Z45</f>
        <v>0.35294117647058826</v>
      </c>
      <c r="AB45" s="14" t="str">
        <f>IF(Y45&gt;75%*Z45,"Победитель",IF(Y45&gt;50%*Z45,"Призёр","Участник"))</f>
        <v>Участник</v>
      </c>
    </row>
    <row r="46" spans="1:28" x14ac:dyDescent="0.35">
      <c r="A46" s="16">
        <v>39</v>
      </c>
      <c r="B46" s="17" t="s">
        <v>407</v>
      </c>
      <c r="C46" s="17" t="s">
        <v>62</v>
      </c>
      <c r="D46" s="17" t="s">
        <v>63</v>
      </c>
      <c r="E46" s="17" t="str">
        <f t="shared" si="3"/>
        <v>М</v>
      </c>
      <c r="F46" s="17" t="str">
        <f t="shared" si="4"/>
        <v>Я</v>
      </c>
      <c r="G46" s="17" t="str">
        <f t="shared" si="5"/>
        <v>Р</v>
      </c>
      <c r="H46" s="17">
        <v>760189</v>
      </c>
      <c r="I46" s="22">
        <v>7</v>
      </c>
      <c r="J46" s="17" t="s">
        <v>408</v>
      </c>
      <c r="K46" s="16" t="s">
        <v>16</v>
      </c>
      <c r="L46" s="4">
        <v>0</v>
      </c>
      <c r="M46" s="4">
        <v>0</v>
      </c>
      <c r="N46" s="4">
        <v>0</v>
      </c>
      <c r="O46" s="4">
        <v>1</v>
      </c>
      <c r="P46" s="4">
        <v>1</v>
      </c>
      <c r="Q46" s="4">
        <v>2</v>
      </c>
      <c r="R46" s="4">
        <v>2</v>
      </c>
      <c r="S46" s="4">
        <v>0</v>
      </c>
      <c r="T46" s="4"/>
      <c r="U46" s="4"/>
      <c r="V46" s="4"/>
      <c r="W46" s="4"/>
      <c r="X46" s="4"/>
      <c r="Y46" s="13">
        <f>SUM(L46:X46)</f>
        <v>6</v>
      </c>
      <c r="Z46" s="27">
        <v>17</v>
      </c>
      <c r="AA46" s="19">
        <f>Y46/Z46</f>
        <v>0.35294117647058826</v>
      </c>
      <c r="AB46" s="14" t="str">
        <f>IF(Y46&gt;75%*Z46,"Победитель",IF(Y46&gt;50%*Z46,"Призёр","Участник"))</f>
        <v>Участник</v>
      </c>
    </row>
    <row r="47" spans="1:28" x14ac:dyDescent="0.35">
      <c r="A47" s="16">
        <v>40</v>
      </c>
      <c r="B47" s="17" t="s">
        <v>318</v>
      </c>
      <c r="C47" s="17" t="s">
        <v>319</v>
      </c>
      <c r="D47" s="17" t="s">
        <v>320</v>
      </c>
      <c r="E47" s="17" t="str">
        <f t="shared" si="3"/>
        <v>Б</v>
      </c>
      <c r="F47" s="17" t="str">
        <f t="shared" si="4"/>
        <v>Э</v>
      </c>
      <c r="G47" s="17" t="str">
        <f t="shared" si="5"/>
        <v>Д</v>
      </c>
      <c r="H47" s="17">
        <v>760188</v>
      </c>
      <c r="I47" s="22">
        <v>7</v>
      </c>
      <c r="J47" s="17" t="s">
        <v>321</v>
      </c>
      <c r="K47" s="16" t="s">
        <v>16</v>
      </c>
      <c r="L47" s="4">
        <v>5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13">
        <f>SUM(L47:X47)</f>
        <v>5</v>
      </c>
      <c r="Z47" s="27">
        <v>17</v>
      </c>
      <c r="AA47" s="19">
        <f>Y47/Z47</f>
        <v>0.29411764705882354</v>
      </c>
      <c r="AB47" s="14" t="str">
        <f>IF(Y47&gt;75%*Z47,"Победитель",IF(Y47&gt;50%*Z47,"Призёр","Участник"))</f>
        <v>Участник</v>
      </c>
    </row>
    <row r="48" spans="1:28" x14ac:dyDescent="0.35">
      <c r="A48" s="16">
        <v>41</v>
      </c>
      <c r="B48" s="17" t="s">
        <v>68</v>
      </c>
      <c r="C48" s="17" t="s">
        <v>387</v>
      </c>
      <c r="D48" s="17" t="s">
        <v>69</v>
      </c>
      <c r="E48" s="17" t="str">
        <f t="shared" si="3"/>
        <v>П</v>
      </c>
      <c r="F48" s="17" t="str">
        <f t="shared" si="4"/>
        <v>А</v>
      </c>
      <c r="G48" s="17" t="str">
        <f t="shared" si="5"/>
        <v>О</v>
      </c>
      <c r="H48" s="17">
        <v>760189</v>
      </c>
      <c r="I48" s="22">
        <v>7</v>
      </c>
      <c r="J48" s="17" t="s">
        <v>388</v>
      </c>
      <c r="K48" s="16" t="s">
        <v>16</v>
      </c>
      <c r="L48" s="4">
        <v>1</v>
      </c>
      <c r="M48" s="4">
        <v>0</v>
      </c>
      <c r="N48" s="4">
        <v>1</v>
      </c>
      <c r="O48" s="4">
        <v>0</v>
      </c>
      <c r="P48" s="4">
        <v>0</v>
      </c>
      <c r="Q48" s="4">
        <v>2</v>
      </c>
      <c r="R48" s="4">
        <v>1</v>
      </c>
      <c r="S48" s="4">
        <v>0</v>
      </c>
      <c r="T48" s="4"/>
      <c r="U48" s="4"/>
      <c r="V48" s="4"/>
      <c r="W48" s="4"/>
      <c r="X48" s="4"/>
      <c r="Y48" s="13">
        <f>SUM(L48:X48)</f>
        <v>5</v>
      </c>
      <c r="Z48" s="27">
        <v>17</v>
      </c>
      <c r="AA48" s="19">
        <f>Y48/Z48</f>
        <v>0.29411764705882354</v>
      </c>
      <c r="AB48" s="14" t="str">
        <f>IF(Y48&gt;75%*Z48,"Победитель",IF(Y48&gt;50%*Z48,"Призёр","Участник"))</f>
        <v>Участник</v>
      </c>
    </row>
    <row r="49" spans="1:28" x14ac:dyDescent="0.35">
      <c r="A49" s="16">
        <v>42</v>
      </c>
      <c r="B49" s="17" t="s">
        <v>322</v>
      </c>
      <c r="C49" s="17" t="s">
        <v>141</v>
      </c>
      <c r="D49" s="17" t="s">
        <v>43</v>
      </c>
      <c r="E49" s="17" t="str">
        <f t="shared" si="3"/>
        <v>З</v>
      </c>
      <c r="F49" s="17" t="str">
        <f t="shared" si="4"/>
        <v>Е</v>
      </c>
      <c r="G49" s="17" t="str">
        <f t="shared" si="5"/>
        <v>А</v>
      </c>
      <c r="H49" s="17">
        <v>760188</v>
      </c>
      <c r="I49" s="22">
        <v>7</v>
      </c>
      <c r="J49" s="17" t="s">
        <v>323</v>
      </c>
      <c r="K49" s="16" t="s">
        <v>16</v>
      </c>
      <c r="L49" s="4">
        <v>4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13">
        <f>SUM(L49:X49)</f>
        <v>4</v>
      </c>
      <c r="Z49" s="27">
        <v>17</v>
      </c>
      <c r="AA49" s="19">
        <f>Y49/Z49</f>
        <v>0.23529411764705882</v>
      </c>
      <c r="AB49" s="14" t="str">
        <f>IF(Y49&gt;75%*Z49,"Победитель",IF(Y49&gt;50%*Z49,"Призёр","Участник"))</f>
        <v>Участник</v>
      </c>
    </row>
    <row r="50" spans="1:28" x14ac:dyDescent="0.35">
      <c r="A50" s="16">
        <v>43</v>
      </c>
      <c r="B50" s="17" t="s">
        <v>336</v>
      </c>
      <c r="C50" s="17" t="s">
        <v>79</v>
      </c>
      <c r="D50" s="17" t="s">
        <v>43</v>
      </c>
      <c r="E50" s="17" t="str">
        <f t="shared" si="3"/>
        <v>Д</v>
      </c>
      <c r="F50" s="17" t="str">
        <f t="shared" si="4"/>
        <v>А</v>
      </c>
      <c r="G50" s="17" t="str">
        <f t="shared" si="5"/>
        <v>А</v>
      </c>
      <c r="H50" s="17">
        <v>760188</v>
      </c>
      <c r="I50" s="22">
        <v>7</v>
      </c>
      <c r="J50" s="17" t="s">
        <v>337</v>
      </c>
      <c r="K50" s="16" t="s">
        <v>16</v>
      </c>
      <c r="L50" s="4">
        <v>4</v>
      </c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13">
        <f>SUM(L50:X50)</f>
        <v>4</v>
      </c>
      <c r="Z50" s="27">
        <v>17</v>
      </c>
      <c r="AA50" s="19">
        <f>Y50/Z50</f>
        <v>0.23529411764705882</v>
      </c>
      <c r="AB50" s="14" t="str">
        <f>IF(Y50&gt;75%*Z50,"Победитель",IF(Y50&gt;50%*Z50,"Призёр","Участник"))</f>
        <v>Участник</v>
      </c>
    </row>
    <row r="51" spans="1:28" x14ac:dyDescent="0.35">
      <c r="A51" s="16">
        <v>44</v>
      </c>
      <c r="B51" s="17" t="s">
        <v>403</v>
      </c>
      <c r="C51" s="17" t="s">
        <v>66</v>
      </c>
      <c r="D51" s="17" t="s">
        <v>38</v>
      </c>
      <c r="E51" s="17" t="str">
        <f t="shared" si="3"/>
        <v>Б</v>
      </c>
      <c r="F51" s="17" t="str">
        <f t="shared" si="4"/>
        <v>К</v>
      </c>
      <c r="G51" s="17" t="str">
        <f t="shared" si="5"/>
        <v>А</v>
      </c>
      <c r="H51" s="17">
        <v>760189</v>
      </c>
      <c r="I51" s="22">
        <v>7</v>
      </c>
      <c r="J51" s="17" t="s">
        <v>404</v>
      </c>
      <c r="K51" s="16" t="s">
        <v>16</v>
      </c>
      <c r="L51" s="4">
        <v>0</v>
      </c>
      <c r="M51" s="4">
        <v>0</v>
      </c>
      <c r="N51" s="4">
        <v>0</v>
      </c>
      <c r="O51" s="4">
        <v>1</v>
      </c>
      <c r="P51" s="4">
        <v>1</v>
      </c>
      <c r="Q51" s="4">
        <v>0</v>
      </c>
      <c r="R51" s="4">
        <v>2</v>
      </c>
      <c r="S51" s="4">
        <v>0</v>
      </c>
      <c r="T51" s="4"/>
      <c r="U51" s="4"/>
      <c r="V51" s="4"/>
      <c r="W51" s="4"/>
      <c r="X51" s="4"/>
      <c r="Y51" s="13">
        <f>SUM(L51:X51)</f>
        <v>4</v>
      </c>
      <c r="Z51" s="27">
        <v>17</v>
      </c>
      <c r="AA51" s="19">
        <f>Y51/Z51</f>
        <v>0.23529411764705882</v>
      </c>
      <c r="AB51" s="14" t="str">
        <f>IF(Y51&gt;75%*Z51,"Победитель",IF(Y51&gt;50%*Z51,"Призёр","Участник"))</f>
        <v>Участник</v>
      </c>
    </row>
    <row r="52" spans="1:28" x14ac:dyDescent="0.35">
      <c r="A52" s="16">
        <v>45</v>
      </c>
      <c r="B52" s="17" t="s">
        <v>382</v>
      </c>
      <c r="C52" s="17" t="s">
        <v>27</v>
      </c>
      <c r="D52" s="17" t="s">
        <v>71</v>
      </c>
      <c r="E52" s="17" t="str">
        <f t="shared" si="3"/>
        <v>А</v>
      </c>
      <c r="F52" s="17" t="str">
        <f t="shared" si="4"/>
        <v>Е</v>
      </c>
      <c r="G52" s="17" t="str">
        <f t="shared" si="5"/>
        <v>А</v>
      </c>
      <c r="H52" s="17">
        <v>760189</v>
      </c>
      <c r="I52" s="22">
        <v>7</v>
      </c>
      <c r="J52" s="17" t="s">
        <v>383</v>
      </c>
      <c r="K52" s="16" t="s">
        <v>16</v>
      </c>
      <c r="L52" s="4">
        <v>1</v>
      </c>
      <c r="M52" s="4">
        <v>0</v>
      </c>
      <c r="N52" s="4">
        <v>2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/>
      <c r="U52" s="4"/>
      <c r="V52" s="4"/>
      <c r="W52" s="4"/>
      <c r="X52" s="4"/>
      <c r="Y52" s="13">
        <f>SUM(L52:X52)</f>
        <v>3</v>
      </c>
      <c r="Z52" s="27">
        <v>17</v>
      </c>
      <c r="AA52" s="19">
        <f>Y52/Z52</f>
        <v>0.17647058823529413</v>
      </c>
      <c r="AB52" s="14" t="str">
        <f>IF(Y52&gt;75%*Z52,"Победитель",IF(Y52&gt;50%*Z52,"Призёр","Участник"))</f>
        <v>Участник</v>
      </c>
    </row>
    <row r="53" spans="1:28" x14ac:dyDescent="0.35">
      <c r="A53" s="16">
        <v>46</v>
      </c>
      <c r="B53" s="17" t="s">
        <v>384</v>
      </c>
      <c r="C53" s="17" t="s">
        <v>385</v>
      </c>
      <c r="D53" s="17" t="s">
        <v>70</v>
      </c>
      <c r="E53" s="17" t="str">
        <f t="shared" si="3"/>
        <v>Т</v>
      </c>
      <c r="F53" s="17" t="str">
        <f t="shared" si="4"/>
        <v>В</v>
      </c>
      <c r="G53" s="17" t="str">
        <f t="shared" si="5"/>
        <v>Д</v>
      </c>
      <c r="H53" s="17">
        <v>760189</v>
      </c>
      <c r="I53" s="22">
        <v>7</v>
      </c>
      <c r="J53" s="17" t="s">
        <v>386</v>
      </c>
      <c r="K53" s="16" t="s">
        <v>16</v>
      </c>
      <c r="L53" s="4">
        <v>1</v>
      </c>
      <c r="M53" s="4">
        <v>0</v>
      </c>
      <c r="N53" s="4">
        <v>2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/>
      <c r="U53" s="4"/>
      <c r="V53" s="4"/>
      <c r="W53" s="4"/>
      <c r="X53" s="4"/>
      <c r="Y53" s="13">
        <f>SUM(L53:X53)</f>
        <v>3</v>
      </c>
      <c r="Z53" s="27">
        <v>17</v>
      </c>
      <c r="AA53" s="19">
        <f>Y53/Z53</f>
        <v>0.17647058823529413</v>
      </c>
      <c r="AB53" s="14" t="str">
        <f>IF(Y53&gt;75%*Z53,"Победитель",IF(Y53&gt;50%*Z53,"Призёр","Участник"))</f>
        <v>Участник</v>
      </c>
    </row>
    <row r="54" spans="1:28" x14ac:dyDescent="0.35">
      <c r="A54" s="16">
        <v>47</v>
      </c>
      <c r="B54" s="17" t="s">
        <v>399</v>
      </c>
      <c r="C54" s="17" t="s">
        <v>75</v>
      </c>
      <c r="D54" s="17" t="s">
        <v>188</v>
      </c>
      <c r="E54" s="17" t="str">
        <f t="shared" si="3"/>
        <v>П</v>
      </c>
      <c r="F54" s="17" t="str">
        <f t="shared" si="4"/>
        <v>Д</v>
      </c>
      <c r="G54" s="17" t="str">
        <f t="shared" si="5"/>
        <v>Р</v>
      </c>
      <c r="H54" s="17">
        <v>760189</v>
      </c>
      <c r="I54" s="22">
        <v>7</v>
      </c>
      <c r="J54" s="17" t="s">
        <v>400</v>
      </c>
      <c r="K54" s="16" t="s">
        <v>16</v>
      </c>
      <c r="L54" s="4">
        <v>1</v>
      </c>
      <c r="M54" s="4">
        <v>0</v>
      </c>
      <c r="N54" s="4">
        <v>1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/>
      <c r="U54" s="4"/>
      <c r="V54" s="4"/>
      <c r="W54" s="4"/>
      <c r="X54" s="4"/>
      <c r="Y54" s="13">
        <f>SUM(L54:X54)</f>
        <v>2</v>
      </c>
      <c r="Z54" s="27">
        <v>17</v>
      </c>
      <c r="AA54" s="19">
        <f>Y54/Z54</f>
        <v>0.11764705882352941</v>
      </c>
      <c r="AB54" s="14" t="str">
        <f>IF(Y54&gt;75%*Z54,"Победитель",IF(Y54&gt;50%*Z54,"Призёр","Участник"))</f>
        <v>Участник</v>
      </c>
    </row>
    <row r="55" spans="1:28" x14ac:dyDescent="0.35">
      <c r="A55" s="16">
        <v>48</v>
      </c>
      <c r="B55" s="17" t="s">
        <v>351</v>
      </c>
      <c r="C55" s="17" t="s">
        <v>56</v>
      </c>
      <c r="D55" s="17" t="s">
        <v>34</v>
      </c>
      <c r="E55" s="17" t="str">
        <f t="shared" si="3"/>
        <v>Г</v>
      </c>
      <c r="F55" s="17" t="str">
        <f t="shared" si="4"/>
        <v>М</v>
      </c>
      <c r="G55" s="17" t="str">
        <f t="shared" si="5"/>
        <v>А</v>
      </c>
      <c r="H55" s="17">
        <v>760188</v>
      </c>
      <c r="I55" s="22">
        <v>8</v>
      </c>
      <c r="J55" s="17" t="s">
        <v>352</v>
      </c>
      <c r="K55" s="16" t="s">
        <v>16</v>
      </c>
      <c r="L55" s="4">
        <v>18</v>
      </c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13">
        <f>SUM(L55:X55)</f>
        <v>18</v>
      </c>
      <c r="Z55" s="27">
        <v>20</v>
      </c>
      <c r="AA55" s="19">
        <f>Y55/Z55</f>
        <v>0.9</v>
      </c>
      <c r="AB55" s="43" t="str">
        <f>IF(Y55&gt;75%*Z55,"Победитель",IF(Y55&gt;50%*Z55,"Призёр","Участник"))</f>
        <v>Победитель</v>
      </c>
    </row>
    <row r="56" spans="1:28" x14ac:dyDescent="0.35">
      <c r="A56" s="16">
        <v>49</v>
      </c>
      <c r="B56" s="17" t="s">
        <v>348</v>
      </c>
      <c r="C56" s="17" t="s">
        <v>349</v>
      </c>
      <c r="D56" s="17" t="s">
        <v>87</v>
      </c>
      <c r="E56" s="17" t="str">
        <f t="shared" si="3"/>
        <v>Ф</v>
      </c>
      <c r="F56" s="17" t="str">
        <f t="shared" si="4"/>
        <v>Р</v>
      </c>
      <c r="G56" s="17" t="str">
        <f t="shared" si="5"/>
        <v>И</v>
      </c>
      <c r="H56" s="17">
        <v>760188</v>
      </c>
      <c r="I56" s="22">
        <v>8</v>
      </c>
      <c r="J56" s="17" t="s">
        <v>350</v>
      </c>
      <c r="K56" s="16" t="s">
        <v>16</v>
      </c>
      <c r="L56" s="4">
        <v>14</v>
      </c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13">
        <f>SUM(L56:X56)</f>
        <v>14</v>
      </c>
      <c r="Z56" s="27">
        <v>20</v>
      </c>
      <c r="AA56" s="19">
        <f>Y56/Z56</f>
        <v>0.7</v>
      </c>
      <c r="AB56" s="43" t="str">
        <f>IF(Y56&gt;75%*Z56,"Победитель",IF(Y56&gt;50%*Z56,"Призёр","Участник"))</f>
        <v>Призёр</v>
      </c>
    </row>
    <row r="57" spans="1:28" x14ac:dyDescent="0.35">
      <c r="A57" s="16">
        <v>50</v>
      </c>
      <c r="B57" s="17" t="s">
        <v>412</v>
      </c>
      <c r="C57" s="17" t="s">
        <v>82</v>
      </c>
      <c r="D57" s="17" t="s">
        <v>78</v>
      </c>
      <c r="E57" s="17" t="str">
        <f t="shared" si="3"/>
        <v>П</v>
      </c>
      <c r="F57" s="17" t="str">
        <f t="shared" si="4"/>
        <v>А</v>
      </c>
      <c r="G57" s="17" t="str">
        <f t="shared" si="5"/>
        <v>А</v>
      </c>
      <c r="H57" s="17">
        <v>760189</v>
      </c>
      <c r="I57" s="22">
        <v>8</v>
      </c>
      <c r="J57" s="17" t="s">
        <v>168</v>
      </c>
      <c r="K57" s="16" t="s">
        <v>16</v>
      </c>
      <c r="L57" s="4">
        <v>2</v>
      </c>
      <c r="M57" s="4">
        <v>1</v>
      </c>
      <c r="N57" s="4">
        <v>1</v>
      </c>
      <c r="O57" s="4">
        <v>2</v>
      </c>
      <c r="P57" s="4">
        <v>2</v>
      </c>
      <c r="Q57" s="4">
        <v>2</v>
      </c>
      <c r="R57" s="4">
        <v>2</v>
      </c>
      <c r="S57" s="4">
        <v>2</v>
      </c>
      <c r="T57" s="4"/>
      <c r="U57" s="4"/>
      <c r="V57" s="4"/>
      <c r="W57" s="4"/>
      <c r="X57" s="4"/>
      <c r="Y57" s="13">
        <f>SUM(L57:X57)</f>
        <v>14</v>
      </c>
      <c r="Z57" s="27">
        <v>20</v>
      </c>
      <c r="AA57" s="19">
        <f>Y57/Z57</f>
        <v>0.7</v>
      </c>
      <c r="AB57" s="43" t="str">
        <f>IF(Y57&gt;75%*Z57,"Победитель",IF(Y57&gt;50%*Z57,"Призёр","Участник"))</f>
        <v>Призёр</v>
      </c>
    </row>
    <row r="58" spans="1:28" x14ac:dyDescent="0.35">
      <c r="A58" s="16">
        <v>51</v>
      </c>
      <c r="B58" s="17" t="s">
        <v>434</v>
      </c>
      <c r="C58" s="17" t="s">
        <v>268</v>
      </c>
      <c r="D58" s="17" t="s">
        <v>39</v>
      </c>
      <c r="E58" s="17" t="str">
        <f t="shared" si="3"/>
        <v>Б</v>
      </c>
      <c r="F58" s="17" t="str">
        <f t="shared" si="4"/>
        <v>Н</v>
      </c>
      <c r="G58" s="17" t="str">
        <f t="shared" si="5"/>
        <v>М</v>
      </c>
      <c r="H58" s="17">
        <v>761301</v>
      </c>
      <c r="I58" s="22">
        <v>8</v>
      </c>
      <c r="J58" s="17" t="s">
        <v>163</v>
      </c>
      <c r="K58" s="16" t="s">
        <v>16</v>
      </c>
      <c r="L58" s="4">
        <v>2</v>
      </c>
      <c r="M58" s="4">
        <v>2</v>
      </c>
      <c r="N58" s="4">
        <v>2</v>
      </c>
      <c r="O58" s="4">
        <v>2</v>
      </c>
      <c r="P58" s="4">
        <v>1</v>
      </c>
      <c r="Q58" s="4">
        <v>2</v>
      </c>
      <c r="R58" s="4">
        <v>1</v>
      </c>
      <c r="S58" s="4">
        <v>2</v>
      </c>
      <c r="T58" s="4"/>
      <c r="U58" s="4"/>
      <c r="V58" s="4"/>
      <c r="W58" s="4"/>
      <c r="X58" s="4"/>
      <c r="Y58" s="13">
        <f>SUM(L58:X58)</f>
        <v>14</v>
      </c>
      <c r="Z58" s="27">
        <v>20</v>
      </c>
      <c r="AA58" s="19">
        <f>Y58/Z58</f>
        <v>0.7</v>
      </c>
      <c r="AB58" s="43" t="str">
        <f>IF(Y58&gt;75%*Z58,"Победитель",IF(Y58&gt;50%*Z58,"Призёр","Участник"))</f>
        <v>Призёр</v>
      </c>
    </row>
    <row r="59" spans="1:28" x14ac:dyDescent="0.35">
      <c r="A59" s="16">
        <v>52</v>
      </c>
      <c r="B59" s="17" t="s">
        <v>167</v>
      </c>
      <c r="C59" s="17" t="s">
        <v>65</v>
      </c>
      <c r="D59" s="17" t="s">
        <v>86</v>
      </c>
      <c r="E59" s="17" t="str">
        <f t="shared" si="3"/>
        <v>Е</v>
      </c>
      <c r="F59" s="17" t="str">
        <f t="shared" si="4"/>
        <v>К</v>
      </c>
      <c r="G59" s="17" t="str">
        <f t="shared" si="5"/>
        <v>М</v>
      </c>
      <c r="H59" s="17">
        <v>760184</v>
      </c>
      <c r="I59" s="22">
        <v>8</v>
      </c>
      <c r="J59" s="17" t="s">
        <v>168</v>
      </c>
      <c r="K59" s="16" t="s">
        <v>16</v>
      </c>
      <c r="L59" s="4">
        <v>2</v>
      </c>
      <c r="M59" s="4">
        <v>2</v>
      </c>
      <c r="N59" s="4">
        <v>2</v>
      </c>
      <c r="O59" s="4">
        <v>0</v>
      </c>
      <c r="P59" s="4">
        <v>2</v>
      </c>
      <c r="Q59" s="4">
        <v>2</v>
      </c>
      <c r="R59" s="4">
        <v>2</v>
      </c>
      <c r="S59" s="4">
        <v>1</v>
      </c>
      <c r="T59" s="4"/>
      <c r="U59" s="4"/>
      <c r="V59" s="4"/>
      <c r="W59" s="4"/>
      <c r="X59" s="4"/>
      <c r="Y59" s="13">
        <f>SUM(L59:X59)</f>
        <v>13</v>
      </c>
      <c r="Z59" s="27">
        <v>20</v>
      </c>
      <c r="AA59" s="19">
        <f>Y59/Z59</f>
        <v>0.65</v>
      </c>
      <c r="AB59" s="43" t="str">
        <f>IF(Y59&gt;75%*Z59,"Победитель",IF(Y59&gt;50%*Z59,"Призёр","Участник"))</f>
        <v>Призёр</v>
      </c>
    </row>
    <row r="60" spans="1:28" x14ac:dyDescent="0.35">
      <c r="A60" s="16">
        <v>53</v>
      </c>
      <c r="B60" s="17" t="s">
        <v>172</v>
      </c>
      <c r="C60" s="17" t="s">
        <v>173</v>
      </c>
      <c r="D60" s="17" t="s">
        <v>78</v>
      </c>
      <c r="E60" s="17" t="str">
        <f t="shared" si="3"/>
        <v>З</v>
      </c>
      <c r="F60" s="17" t="str">
        <f t="shared" si="4"/>
        <v>С</v>
      </c>
      <c r="G60" s="17" t="str">
        <f t="shared" si="5"/>
        <v>А</v>
      </c>
      <c r="H60" s="17">
        <v>760184</v>
      </c>
      <c r="I60" s="22">
        <v>8</v>
      </c>
      <c r="J60" s="17" t="s">
        <v>174</v>
      </c>
      <c r="K60" s="16" t="s">
        <v>16</v>
      </c>
      <c r="L60" s="4">
        <v>2</v>
      </c>
      <c r="M60" s="4">
        <v>2</v>
      </c>
      <c r="N60" s="4">
        <v>2</v>
      </c>
      <c r="O60" s="4">
        <v>2</v>
      </c>
      <c r="P60" s="4">
        <v>1</v>
      </c>
      <c r="Q60" s="4">
        <v>2</v>
      </c>
      <c r="R60" s="4">
        <v>1</v>
      </c>
      <c r="S60" s="4">
        <v>1</v>
      </c>
      <c r="T60" s="4"/>
      <c r="U60" s="4"/>
      <c r="V60" s="4"/>
      <c r="W60" s="4"/>
      <c r="X60" s="4"/>
      <c r="Y60" s="13">
        <f>SUM(L60:X60)</f>
        <v>13</v>
      </c>
      <c r="Z60" s="27">
        <v>20</v>
      </c>
      <c r="AA60" s="19">
        <f>Y60/Z60</f>
        <v>0.65</v>
      </c>
      <c r="AB60" s="43" t="str">
        <f>IF(Y60&gt;75%*Z60,"Победитель",IF(Y60&gt;50%*Z60,"Призёр","Участник"))</f>
        <v>Призёр</v>
      </c>
    </row>
    <row r="61" spans="1:28" x14ac:dyDescent="0.35">
      <c r="A61" s="16">
        <v>54</v>
      </c>
      <c r="B61" s="17" t="s">
        <v>416</v>
      </c>
      <c r="C61" s="17" t="s">
        <v>417</v>
      </c>
      <c r="D61" s="17" t="s">
        <v>69</v>
      </c>
      <c r="E61" s="17" t="str">
        <f t="shared" si="3"/>
        <v>К</v>
      </c>
      <c r="F61" s="17" t="str">
        <f t="shared" si="4"/>
        <v>Н</v>
      </c>
      <c r="G61" s="17" t="str">
        <f t="shared" si="5"/>
        <v>О</v>
      </c>
      <c r="H61" s="17">
        <v>760189</v>
      </c>
      <c r="I61" s="22">
        <v>8</v>
      </c>
      <c r="J61" s="17" t="s">
        <v>174</v>
      </c>
      <c r="K61" s="16" t="s">
        <v>16</v>
      </c>
      <c r="L61" s="4">
        <v>2</v>
      </c>
      <c r="M61" s="4">
        <v>1</v>
      </c>
      <c r="N61" s="4">
        <v>2</v>
      </c>
      <c r="O61" s="4">
        <v>2</v>
      </c>
      <c r="P61" s="4">
        <v>2</v>
      </c>
      <c r="Q61" s="4">
        <v>0</v>
      </c>
      <c r="R61" s="4">
        <v>2</v>
      </c>
      <c r="S61" s="4">
        <v>2</v>
      </c>
      <c r="T61" s="4"/>
      <c r="U61" s="4"/>
      <c r="V61" s="4"/>
      <c r="W61" s="4"/>
      <c r="X61" s="4"/>
      <c r="Y61" s="13">
        <f>SUM(L61:X61)</f>
        <v>13</v>
      </c>
      <c r="Z61" s="27">
        <v>20</v>
      </c>
      <c r="AA61" s="19">
        <f>Y61/Z61</f>
        <v>0.65</v>
      </c>
      <c r="AB61" s="43" t="str">
        <f>IF(Y61&gt;75%*Z61,"Победитель",IF(Y61&gt;50%*Z61,"Призёр","Участник"))</f>
        <v>Призёр</v>
      </c>
    </row>
    <row r="62" spans="1:28" x14ac:dyDescent="0.35">
      <c r="A62" s="16">
        <v>55</v>
      </c>
      <c r="B62" s="17" t="s">
        <v>178</v>
      </c>
      <c r="C62" s="17" t="s">
        <v>179</v>
      </c>
      <c r="D62" s="17" t="s">
        <v>180</v>
      </c>
      <c r="E62" s="17" t="str">
        <f t="shared" si="3"/>
        <v>М</v>
      </c>
      <c r="F62" s="17" t="str">
        <f t="shared" si="4"/>
        <v>Е</v>
      </c>
      <c r="G62" s="17" t="str">
        <f t="shared" si="5"/>
        <v>Е</v>
      </c>
      <c r="H62" s="17">
        <v>760184</v>
      </c>
      <c r="I62" s="22">
        <v>8</v>
      </c>
      <c r="J62" s="17" t="s">
        <v>181</v>
      </c>
      <c r="K62" s="16" t="s">
        <v>16</v>
      </c>
      <c r="L62" s="4">
        <v>2</v>
      </c>
      <c r="M62" s="4">
        <v>1</v>
      </c>
      <c r="N62" s="4">
        <v>2</v>
      </c>
      <c r="O62" s="4">
        <v>1</v>
      </c>
      <c r="P62" s="4">
        <v>2</v>
      </c>
      <c r="Q62" s="4">
        <v>0</v>
      </c>
      <c r="R62" s="4">
        <v>2</v>
      </c>
      <c r="S62" s="4">
        <v>2</v>
      </c>
      <c r="T62" s="4"/>
      <c r="U62" s="4"/>
      <c r="V62" s="4"/>
      <c r="W62" s="4"/>
      <c r="X62" s="4"/>
      <c r="Y62" s="13">
        <f>SUM(L62:X62)</f>
        <v>12</v>
      </c>
      <c r="Z62" s="27">
        <v>20</v>
      </c>
      <c r="AA62" s="19">
        <f>Y62/Z62</f>
        <v>0.6</v>
      </c>
      <c r="AB62" s="43" t="str">
        <f>IF(Y62&gt;75%*Z62,"Победитель",IF(Y62&gt;50%*Z62,"Призёр","Участник"))</f>
        <v>Призёр</v>
      </c>
    </row>
    <row r="63" spans="1:28" x14ac:dyDescent="0.35">
      <c r="A63" s="16">
        <v>56</v>
      </c>
      <c r="B63" s="17" t="s">
        <v>413</v>
      </c>
      <c r="C63" s="17" t="s">
        <v>414</v>
      </c>
      <c r="D63" s="17" t="s">
        <v>415</v>
      </c>
      <c r="E63" s="17" t="str">
        <f t="shared" si="3"/>
        <v>П</v>
      </c>
      <c r="F63" s="17" t="str">
        <f t="shared" si="4"/>
        <v>А</v>
      </c>
      <c r="G63" s="17" t="str">
        <f t="shared" si="5"/>
        <v>С</v>
      </c>
      <c r="H63" s="17">
        <v>760189</v>
      </c>
      <c r="I63" s="22">
        <v>8</v>
      </c>
      <c r="J63" s="17" t="s">
        <v>171</v>
      </c>
      <c r="K63" s="16" t="s">
        <v>16</v>
      </c>
      <c r="L63" s="4">
        <v>2</v>
      </c>
      <c r="M63" s="4">
        <v>1</v>
      </c>
      <c r="N63" s="4">
        <v>1</v>
      </c>
      <c r="O63" s="4">
        <v>2</v>
      </c>
      <c r="P63" s="4">
        <v>2</v>
      </c>
      <c r="Q63" s="4">
        <v>0</v>
      </c>
      <c r="R63" s="4">
        <v>2</v>
      </c>
      <c r="S63" s="4">
        <v>2</v>
      </c>
      <c r="T63" s="4"/>
      <c r="U63" s="4"/>
      <c r="V63" s="4"/>
      <c r="W63" s="4"/>
      <c r="X63" s="4"/>
      <c r="Y63" s="13">
        <f>SUM(L63:X63)</f>
        <v>12</v>
      </c>
      <c r="Z63" s="27">
        <v>20</v>
      </c>
      <c r="AA63" s="19">
        <f>Y63/Z63</f>
        <v>0.6</v>
      </c>
      <c r="AB63" s="43" t="str">
        <f>IF(Y63&gt;75%*Z63,"Победитель",IF(Y63&gt;50%*Z63,"Призёр","Участник"))</f>
        <v>Призёр</v>
      </c>
    </row>
    <row r="64" spans="1:28" x14ac:dyDescent="0.35">
      <c r="A64" s="16">
        <v>57</v>
      </c>
      <c r="B64" s="17" t="s">
        <v>182</v>
      </c>
      <c r="C64" s="17" t="s">
        <v>183</v>
      </c>
      <c r="D64" s="17" t="s">
        <v>43</v>
      </c>
      <c r="E64" s="17" t="str">
        <f t="shared" si="3"/>
        <v>Е</v>
      </c>
      <c r="F64" s="17" t="str">
        <f t="shared" si="4"/>
        <v>Ю</v>
      </c>
      <c r="G64" s="17" t="str">
        <f t="shared" si="5"/>
        <v>А</v>
      </c>
      <c r="H64" s="17">
        <v>760184</v>
      </c>
      <c r="I64" s="22">
        <v>8</v>
      </c>
      <c r="J64" s="17" t="s">
        <v>184</v>
      </c>
      <c r="K64" s="16" t="s">
        <v>16</v>
      </c>
      <c r="L64" s="4">
        <v>2</v>
      </c>
      <c r="M64" s="4">
        <v>1</v>
      </c>
      <c r="N64" s="4">
        <v>2</v>
      </c>
      <c r="O64" s="4">
        <v>1</v>
      </c>
      <c r="P64" s="4">
        <v>2</v>
      </c>
      <c r="Q64" s="4">
        <v>0</v>
      </c>
      <c r="R64" s="4">
        <v>2</v>
      </c>
      <c r="S64" s="4">
        <v>1</v>
      </c>
      <c r="T64" s="4"/>
      <c r="U64" s="4"/>
      <c r="V64" s="4"/>
      <c r="W64" s="4"/>
      <c r="X64" s="4"/>
      <c r="Y64" s="13">
        <f>SUM(L64:X64)</f>
        <v>11</v>
      </c>
      <c r="Z64" s="27">
        <v>20</v>
      </c>
      <c r="AA64" s="19">
        <f>Y64/Z64</f>
        <v>0.55000000000000004</v>
      </c>
      <c r="AB64" s="43" t="s">
        <v>447</v>
      </c>
    </row>
    <row r="65" spans="1:28" x14ac:dyDescent="0.35">
      <c r="A65" s="16">
        <v>58</v>
      </c>
      <c r="B65" s="17" t="s">
        <v>187</v>
      </c>
      <c r="C65" s="17" t="s">
        <v>72</v>
      </c>
      <c r="D65" s="17" t="s">
        <v>188</v>
      </c>
      <c r="E65" s="17" t="str">
        <f t="shared" si="3"/>
        <v>С</v>
      </c>
      <c r="F65" s="17" t="str">
        <f t="shared" si="4"/>
        <v>Д</v>
      </c>
      <c r="G65" s="17" t="str">
        <f t="shared" si="5"/>
        <v>Р</v>
      </c>
      <c r="H65" s="17">
        <v>760184</v>
      </c>
      <c r="I65" s="22">
        <v>8</v>
      </c>
      <c r="J65" s="17" t="s">
        <v>189</v>
      </c>
      <c r="K65" s="16" t="s">
        <v>16</v>
      </c>
      <c r="L65" s="4">
        <v>1</v>
      </c>
      <c r="M65" s="4">
        <v>2</v>
      </c>
      <c r="N65" s="4">
        <v>2</v>
      </c>
      <c r="O65" s="4">
        <v>4</v>
      </c>
      <c r="P65" s="4">
        <v>0</v>
      </c>
      <c r="Q65" s="4">
        <v>0</v>
      </c>
      <c r="R65" s="4">
        <v>2</v>
      </c>
      <c r="S65" s="4">
        <v>0</v>
      </c>
      <c r="T65" s="4"/>
      <c r="U65" s="4"/>
      <c r="V65" s="4"/>
      <c r="W65" s="4"/>
      <c r="X65" s="4"/>
      <c r="Y65" s="13">
        <f>SUM(L65:X65)</f>
        <v>11</v>
      </c>
      <c r="Z65" s="27">
        <v>20</v>
      </c>
      <c r="AA65" s="19">
        <f>Y65/Z65</f>
        <v>0.55000000000000004</v>
      </c>
      <c r="AB65" s="43" t="s">
        <v>447</v>
      </c>
    </row>
    <row r="66" spans="1:28" x14ac:dyDescent="0.35">
      <c r="A66" s="16">
        <v>59</v>
      </c>
      <c r="B66" s="17" t="s">
        <v>409</v>
      </c>
      <c r="C66" s="17" t="s">
        <v>76</v>
      </c>
      <c r="D66" s="17" t="s">
        <v>49</v>
      </c>
      <c r="E66" s="17" t="str">
        <f t="shared" si="3"/>
        <v>Б</v>
      </c>
      <c r="F66" s="17" t="str">
        <f t="shared" si="4"/>
        <v>С</v>
      </c>
      <c r="G66" s="17" t="str">
        <f t="shared" si="5"/>
        <v>Д</v>
      </c>
      <c r="H66" s="17">
        <v>760189</v>
      </c>
      <c r="I66" s="22">
        <v>8</v>
      </c>
      <c r="J66" s="17" t="s">
        <v>163</v>
      </c>
      <c r="K66" s="16" t="s">
        <v>16</v>
      </c>
      <c r="L66" s="4">
        <v>1</v>
      </c>
      <c r="M66" s="4">
        <v>1</v>
      </c>
      <c r="N66" s="4">
        <v>2</v>
      </c>
      <c r="O66" s="4">
        <v>2</v>
      </c>
      <c r="P66" s="4">
        <v>1</v>
      </c>
      <c r="Q66" s="4">
        <v>2</v>
      </c>
      <c r="R66" s="4">
        <v>1</v>
      </c>
      <c r="S66" s="4">
        <v>1</v>
      </c>
      <c r="T66" s="4"/>
      <c r="U66" s="4"/>
      <c r="V66" s="4"/>
      <c r="W66" s="4"/>
      <c r="X66" s="4"/>
      <c r="Y66" s="13">
        <f>SUM(L66:X66)</f>
        <v>11</v>
      </c>
      <c r="Z66" s="27">
        <v>20</v>
      </c>
      <c r="AA66" s="19">
        <f>Y66/Z66</f>
        <v>0.55000000000000004</v>
      </c>
      <c r="AB66" s="43" t="s">
        <v>447</v>
      </c>
    </row>
    <row r="67" spans="1:28" x14ac:dyDescent="0.35">
      <c r="A67" s="16">
        <v>60</v>
      </c>
      <c r="B67" s="17" t="s">
        <v>346</v>
      </c>
      <c r="C67" s="17" t="s">
        <v>40</v>
      </c>
      <c r="D67" s="17" t="s">
        <v>93</v>
      </c>
      <c r="E67" s="17" t="str">
        <f t="shared" si="3"/>
        <v>Б</v>
      </c>
      <c r="F67" s="17" t="str">
        <f t="shared" si="4"/>
        <v>А</v>
      </c>
      <c r="G67" s="17" t="str">
        <f t="shared" si="5"/>
        <v>Ю</v>
      </c>
      <c r="H67" s="17">
        <v>760188</v>
      </c>
      <c r="I67" s="22">
        <v>8</v>
      </c>
      <c r="J67" s="17" t="s">
        <v>347</v>
      </c>
      <c r="K67" s="16" t="s">
        <v>16</v>
      </c>
      <c r="L67" s="4">
        <v>10</v>
      </c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13">
        <f>SUM(L67:X67)</f>
        <v>10</v>
      </c>
      <c r="Z67" s="27">
        <v>20</v>
      </c>
      <c r="AA67" s="19">
        <f>Y67/Z67</f>
        <v>0.5</v>
      </c>
      <c r="AB67" s="43" t="str">
        <f>IF(Y67&gt;75%*Z67,"Победитель",IF(Y67&gt;50%*Z67,"Призёр","Участник"))</f>
        <v>Участник</v>
      </c>
    </row>
    <row r="68" spans="1:28" x14ac:dyDescent="0.35">
      <c r="A68" s="16">
        <v>61</v>
      </c>
      <c r="B68" s="17" t="s">
        <v>410</v>
      </c>
      <c r="C68" s="17" t="s">
        <v>411</v>
      </c>
      <c r="D68" s="17" t="s">
        <v>58</v>
      </c>
      <c r="E68" s="17" t="str">
        <f t="shared" si="3"/>
        <v>Ш</v>
      </c>
      <c r="F68" s="17" t="str">
        <f t="shared" si="4"/>
        <v>Д</v>
      </c>
      <c r="G68" s="17" t="str">
        <f t="shared" si="5"/>
        <v>И</v>
      </c>
      <c r="H68" s="17">
        <v>760189</v>
      </c>
      <c r="I68" s="22">
        <v>8</v>
      </c>
      <c r="J68" s="17" t="s">
        <v>166</v>
      </c>
      <c r="K68" s="16" t="s">
        <v>16</v>
      </c>
      <c r="L68" s="4">
        <v>2</v>
      </c>
      <c r="M68" s="4">
        <v>1</v>
      </c>
      <c r="N68" s="4">
        <v>1</v>
      </c>
      <c r="O68" s="4">
        <v>2</v>
      </c>
      <c r="P68" s="4">
        <v>1</v>
      </c>
      <c r="Q68" s="4">
        <v>1</v>
      </c>
      <c r="R68" s="4">
        <v>1</v>
      </c>
      <c r="S68" s="4">
        <v>1</v>
      </c>
      <c r="T68" s="4"/>
      <c r="U68" s="4"/>
      <c r="V68" s="4"/>
      <c r="W68" s="4"/>
      <c r="X68" s="4"/>
      <c r="Y68" s="13">
        <f>SUM(L68:X68)</f>
        <v>10</v>
      </c>
      <c r="Z68" s="27">
        <v>20</v>
      </c>
      <c r="AA68" s="19">
        <f>Y68/Z68</f>
        <v>0.5</v>
      </c>
      <c r="AB68" s="43" t="str">
        <f>IF(Y68&gt;75%*Z68,"Победитель",IF(Y68&gt;50%*Z68,"Призёр","Участник"))</f>
        <v>Участник</v>
      </c>
    </row>
    <row r="69" spans="1:28" x14ac:dyDescent="0.35">
      <c r="A69" s="16">
        <v>62</v>
      </c>
      <c r="B69" s="17" t="s">
        <v>185</v>
      </c>
      <c r="C69" s="17" t="s">
        <v>41</v>
      </c>
      <c r="D69" s="17" t="s">
        <v>49</v>
      </c>
      <c r="E69" s="17" t="str">
        <f t="shared" si="3"/>
        <v>Ш</v>
      </c>
      <c r="F69" s="17" t="str">
        <f t="shared" si="4"/>
        <v>К</v>
      </c>
      <c r="G69" s="17" t="str">
        <f t="shared" si="5"/>
        <v>Д</v>
      </c>
      <c r="H69" s="17">
        <v>760184</v>
      </c>
      <c r="I69" s="22">
        <v>8</v>
      </c>
      <c r="J69" s="17" t="s">
        <v>186</v>
      </c>
      <c r="K69" s="16" t="s">
        <v>16</v>
      </c>
      <c r="L69" s="4">
        <v>2</v>
      </c>
      <c r="M69" s="4">
        <v>1</v>
      </c>
      <c r="N69" s="4">
        <v>1</v>
      </c>
      <c r="O69" s="4">
        <v>1</v>
      </c>
      <c r="P69" s="4">
        <v>1</v>
      </c>
      <c r="Q69" s="4">
        <v>0</v>
      </c>
      <c r="R69" s="4">
        <v>2</v>
      </c>
      <c r="S69" s="4">
        <v>1</v>
      </c>
      <c r="T69" s="4"/>
      <c r="U69" s="4"/>
      <c r="V69" s="4"/>
      <c r="W69" s="4"/>
      <c r="X69" s="4"/>
      <c r="Y69" s="13">
        <f>SUM(L69:X69)</f>
        <v>9</v>
      </c>
      <c r="Z69" s="27">
        <v>20</v>
      </c>
      <c r="AA69" s="19">
        <f>Y69/Z69</f>
        <v>0.45</v>
      </c>
      <c r="AB69" s="14" t="str">
        <f>IF(Y69&gt;75%*Z69,"Победитель",IF(Y69&gt;50%*Z69,"Призёр","Участник"))</f>
        <v>Участник</v>
      </c>
    </row>
    <row r="70" spans="1:28" x14ac:dyDescent="0.35">
      <c r="A70" s="16">
        <v>63</v>
      </c>
      <c r="B70" s="17" t="s">
        <v>344</v>
      </c>
      <c r="C70" s="17" t="s">
        <v>42</v>
      </c>
      <c r="D70" s="17" t="s">
        <v>150</v>
      </c>
      <c r="E70" s="17" t="str">
        <f t="shared" si="3"/>
        <v>Е</v>
      </c>
      <c r="F70" s="17" t="str">
        <f t="shared" si="4"/>
        <v>М</v>
      </c>
      <c r="G70" s="17" t="str">
        <f t="shared" si="5"/>
        <v>О</v>
      </c>
      <c r="H70" s="17">
        <v>760188</v>
      </c>
      <c r="I70" s="22">
        <v>8</v>
      </c>
      <c r="J70" s="17" t="s">
        <v>345</v>
      </c>
      <c r="K70" s="16" t="s">
        <v>16</v>
      </c>
      <c r="L70" s="4">
        <v>9</v>
      </c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13">
        <f>SUM(L70:X70)</f>
        <v>9</v>
      </c>
      <c r="Z70" s="27">
        <v>20</v>
      </c>
      <c r="AA70" s="19">
        <f>Y70/Z70</f>
        <v>0.45</v>
      </c>
      <c r="AB70" s="14" t="str">
        <f>IF(Y70&gt;75%*Z70,"Победитель",IF(Y70&gt;50%*Z70,"Призёр","Участник"))</f>
        <v>Участник</v>
      </c>
    </row>
    <row r="71" spans="1:28" x14ac:dyDescent="0.35">
      <c r="A71" s="16">
        <v>64</v>
      </c>
      <c r="B71" s="17" t="s">
        <v>440</v>
      </c>
      <c r="C71" s="17" t="s">
        <v>56</v>
      </c>
      <c r="D71" s="17" t="s">
        <v>43</v>
      </c>
      <c r="E71" s="17" t="str">
        <f t="shared" si="3"/>
        <v>К</v>
      </c>
      <c r="F71" s="17" t="str">
        <f t="shared" si="4"/>
        <v>М</v>
      </c>
      <c r="G71" s="17" t="str">
        <f t="shared" si="5"/>
        <v>А</v>
      </c>
      <c r="H71" s="17">
        <v>761301</v>
      </c>
      <c r="I71" s="22">
        <v>8</v>
      </c>
      <c r="J71" s="17" t="s">
        <v>186</v>
      </c>
      <c r="K71" s="16" t="s">
        <v>16</v>
      </c>
      <c r="L71" s="4">
        <v>2</v>
      </c>
      <c r="M71" s="4">
        <v>2</v>
      </c>
      <c r="N71" s="4">
        <v>2</v>
      </c>
      <c r="O71" s="4">
        <v>2</v>
      </c>
      <c r="P71" s="4">
        <v>0</v>
      </c>
      <c r="Q71" s="4">
        <v>0</v>
      </c>
      <c r="R71" s="4">
        <v>1</v>
      </c>
      <c r="S71" s="4">
        <v>0</v>
      </c>
      <c r="T71" s="4"/>
      <c r="U71" s="4"/>
      <c r="V71" s="4"/>
      <c r="W71" s="4"/>
      <c r="X71" s="4"/>
      <c r="Y71" s="13">
        <f>SUM(L71:X71)</f>
        <v>9</v>
      </c>
      <c r="Z71" s="27">
        <v>20</v>
      </c>
      <c r="AA71" s="19">
        <f>Y71/Z71</f>
        <v>0.45</v>
      </c>
      <c r="AB71" s="14" t="str">
        <f>IF(Y71&gt;75%*Z71,"Победитель",IF(Y71&gt;50%*Z71,"Призёр","Участник"))</f>
        <v>Участник</v>
      </c>
    </row>
    <row r="72" spans="1:28" x14ac:dyDescent="0.35">
      <c r="A72" s="16">
        <v>65</v>
      </c>
      <c r="B72" s="17" t="s">
        <v>443</v>
      </c>
      <c r="C72" s="17" t="s">
        <v>444</v>
      </c>
      <c r="D72" s="17" t="s">
        <v>445</v>
      </c>
      <c r="E72" s="17" t="str">
        <f t="shared" si="3"/>
        <v>Р</v>
      </c>
      <c r="F72" s="17" t="str">
        <f t="shared" si="4"/>
        <v>С</v>
      </c>
      <c r="G72" s="17" t="str">
        <f t="shared" si="5"/>
        <v>В</v>
      </c>
      <c r="H72" s="17">
        <v>761301</v>
      </c>
      <c r="I72" s="22">
        <v>8</v>
      </c>
      <c r="J72" s="17" t="s">
        <v>446</v>
      </c>
      <c r="K72" s="16" t="s">
        <v>16</v>
      </c>
      <c r="L72" s="4">
        <v>2</v>
      </c>
      <c r="M72" s="4">
        <v>1</v>
      </c>
      <c r="N72" s="4">
        <v>1</v>
      </c>
      <c r="O72" s="4">
        <v>2</v>
      </c>
      <c r="P72" s="4">
        <v>1</v>
      </c>
      <c r="Q72" s="4">
        <v>1</v>
      </c>
      <c r="R72" s="4">
        <v>0</v>
      </c>
      <c r="S72" s="4">
        <v>1</v>
      </c>
      <c r="T72" s="4"/>
      <c r="U72" s="4"/>
      <c r="V72" s="4"/>
      <c r="W72" s="4"/>
      <c r="X72" s="4"/>
      <c r="Y72" s="13">
        <f>SUM(L72:X72)</f>
        <v>9</v>
      </c>
      <c r="Z72" s="27">
        <v>20</v>
      </c>
      <c r="AA72" s="19">
        <f>Y72/Z72</f>
        <v>0.45</v>
      </c>
      <c r="AB72" s="14" t="str">
        <f>IF(Y72&gt;75%*Z72,"Победитель",IF(Y72&gt;50%*Z72,"Призёр","Участник"))</f>
        <v>Участник</v>
      </c>
    </row>
    <row r="73" spans="1:28" x14ac:dyDescent="0.35">
      <c r="A73" s="16">
        <v>66</v>
      </c>
      <c r="B73" s="17" t="s">
        <v>435</v>
      </c>
      <c r="C73" s="17" t="s">
        <v>436</v>
      </c>
      <c r="D73" s="17" t="s">
        <v>71</v>
      </c>
      <c r="E73" s="17" t="str">
        <f t="shared" si="3"/>
        <v>Б</v>
      </c>
      <c r="F73" s="17" t="str">
        <f t="shared" si="4"/>
        <v>А</v>
      </c>
      <c r="G73" s="17" t="str">
        <f t="shared" si="5"/>
        <v>А</v>
      </c>
      <c r="H73" s="17">
        <v>761301</v>
      </c>
      <c r="I73" s="22">
        <v>8</v>
      </c>
      <c r="J73" s="17" t="s">
        <v>168</v>
      </c>
      <c r="K73" s="16" t="s">
        <v>16</v>
      </c>
      <c r="L73" s="4">
        <v>2</v>
      </c>
      <c r="M73" s="4">
        <v>1</v>
      </c>
      <c r="N73" s="4">
        <v>1</v>
      </c>
      <c r="O73" s="4">
        <v>1</v>
      </c>
      <c r="P73" s="4">
        <v>0</v>
      </c>
      <c r="Q73" s="4">
        <v>1</v>
      </c>
      <c r="R73" s="4">
        <v>1</v>
      </c>
      <c r="S73" s="4">
        <v>1</v>
      </c>
      <c r="T73" s="4"/>
      <c r="U73" s="4"/>
      <c r="V73" s="4"/>
      <c r="W73" s="4"/>
      <c r="X73" s="4"/>
      <c r="Y73" s="13">
        <f>SUM(L73:X73)</f>
        <v>8</v>
      </c>
      <c r="Z73" s="27">
        <v>20</v>
      </c>
      <c r="AA73" s="19">
        <f>Y73/Z73</f>
        <v>0.4</v>
      </c>
      <c r="AB73" s="14" t="str">
        <f>IF(Y73&gt;75%*Z73,"Победитель",IF(Y73&gt;50%*Z73,"Призёр","Участник"))</f>
        <v>Участник</v>
      </c>
    </row>
    <row r="74" spans="1:28" x14ac:dyDescent="0.35">
      <c r="A74" s="16">
        <v>67</v>
      </c>
      <c r="B74" s="17" t="s">
        <v>437</v>
      </c>
      <c r="C74" s="17" t="s">
        <v>438</v>
      </c>
      <c r="D74" s="17" t="s">
        <v>439</v>
      </c>
      <c r="E74" s="17" t="str">
        <f t="shared" ref="E74:E137" si="6">LEFT(B74,1)</f>
        <v>Ж</v>
      </c>
      <c r="F74" s="17" t="str">
        <f t="shared" si="4"/>
        <v>Е</v>
      </c>
      <c r="G74" s="17" t="str">
        <f t="shared" si="5"/>
        <v>П</v>
      </c>
      <c r="H74" s="17">
        <v>761301</v>
      </c>
      <c r="I74" s="22">
        <v>8</v>
      </c>
      <c r="J74" s="17" t="s">
        <v>177</v>
      </c>
      <c r="K74" s="16" t="s">
        <v>16</v>
      </c>
      <c r="L74" s="4">
        <v>1</v>
      </c>
      <c r="M74" s="4">
        <v>1</v>
      </c>
      <c r="N74" s="4">
        <v>1</v>
      </c>
      <c r="O74" s="4">
        <v>3</v>
      </c>
      <c r="P74" s="4">
        <v>0</v>
      </c>
      <c r="Q74" s="4">
        <v>2</v>
      </c>
      <c r="R74" s="4">
        <v>0</v>
      </c>
      <c r="S74" s="4">
        <v>0</v>
      </c>
      <c r="T74" s="4"/>
      <c r="U74" s="4"/>
      <c r="V74" s="4"/>
      <c r="W74" s="4"/>
      <c r="X74" s="4"/>
      <c r="Y74" s="13">
        <f>SUM(L74:X74)</f>
        <v>8</v>
      </c>
      <c r="Z74" s="27">
        <v>20</v>
      </c>
      <c r="AA74" s="19">
        <f>Y74/Z74</f>
        <v>0.4</v>
      </c>
      <c r="AB74" s="14" t="str">
        <f>IF(Y74&gt;75%*Z74,"Победитель",IF(Y74&gt;50%*Z74,"Призёр","Участник"))</f>
        <v>Участник</v>
      </c>
    </row>
    <row r="75" spans="1:28" x14ac:dyDescent="0.35">
      <c r="A75" s="16">
        <v>68</v>
      </c>
      <c r="B75" s="17" t="s">
        <v>162</v>
      </c>
      <c r="C75" s="17" t="s">
        <v>75</v>
      </c>
      <c r="D75" s="17" t="s">
        <v>78</v>
      </c>
      <c r="E75" s="17" t="str">
        <f t="shared" si="6"/>
        <v>К</v>
      </c>
      <c r="F75" s="17" t="str">
        <f t="shared" ref="F75:F138" si="7">LEFT(C75,1)</f>
        <v>Д</v>
      </c>
      <c r="G75" s="17" t="str">
        <f t="shared" ref="G75:G138" si="8">LEFT(D75,1)</f>
        <v>А</v>
      </c>
      <c r="H75" s="17">
        <v>760184</v>
      </c>
      <c r="I75" s="22">
        <v>8</v>
      </c>
      <c r="J75" s="17" t="s">
        <v>163</v>
      </c>
      <c r="K75" s="16" t="s">
        <v>16</v>
      </c>
      <c r="L75" s="4">
        <v>1</v>
      </c>
      <c r="M75" s="4">
        <v>1</v>
      </c>
      <c r="N75" s="4">
        <v>0</v>
      </c>
      <c r="O75" s="4">
        <v>1</v>
      </c>
      <c r="P75" s="4">
        <v>1</v>
      </c>
      <c r="Q75" s="4">
        <v>0</v>
      </c>
      <c r="R75" s="4">
        <v>2</v>
      </c>
      <c r="S75" s="4">
        <v>1</v>
      </c>
      <c r="T75" s="4"/>
      <c r="U75" s="4"/>
      <c r="V75" s="4"/>
      <c r="W75" s="4"/>
      <c r="X75" s="4"/>
      <c r="Y75" s="13">
        <f>SUM(L75:X75)</f>
        <v>7</v>
      </c>
      <c r="Z75" s="27">
        <v>20</v>
      </c>
      <c r="AA75" s="19">
        <f>Y75/Z75</f>
        <v>0.35</v>
      </c>
      <c r="AB75" s="14" t="str">
        <f>IF(Y75&gt;75%*Z75,"Победитель",IF(Y75&gt;50%*Z75,"Призёр","Участник"))</f>
        <v>Участник</v>
      </c>
    </row>
    <row r="76" spans="1:28" x14ac:dyDescent="0.35">
      <c r="A76" s="16">
        <v>69</v>
      </c>
      <c r="B76" s="17" t="s">
        <v>441</v>
      </c>
      <c r="C76" s="17" t="s">
        <v>36</v>
      </c>
      <c r="D76" s="17" t="s">
        <v>442</v>
      </c>
      <c r="E76" s="17" t="str">
        <f t="shared" si="6"/>
        <v>К</v>
      </c>
      <c r="F76" s="17" t="str">
        <f t="shared" si="7"/>
        <v>С</v>
      </c>
      <c r="G76" s="17" t="str">
        <f t="shared" si="8"/>
        <v>С</v>
      </c>
      <c r="H76" s="17">
        <v>761301</v>
      </c>
      <c r="I76" s="22">
        <v>8</v>
      </c>
      <c r="J76" s="17" t="s">
        <v>181</v>
      </c>
      <c r="K76" s="16" t="s">
        <v>16</v>
      </c>
      <c r="L76" s="4">
        <v>2</v>
      </c>
      <c r="M76" s="4">
        <v>2</v>
      </c>
      <c r="N76" s="4">
        <v>1</v>
      </c>
      <c r="O76" s="4">
        <v>1</v>
      </c>
      <c r="P76" s="4">
        <v>1</v>
      </c>
      <c r="Q76" s="4">
        <v>0</v>
      </c>
      <c r="R76" s="4">
        <v>0</v>
      </c>
      <c r="S76" s="4">
        <v>0</v>
      </c>
      <c r="T76" s="4"/>
      <c r="U76" s="4"/>
      <c r="V76" s="4"/>
      <c r="W76" s="4"/>
      <c r="X76" s="4"/>
      <c r="Y76" s="13">
        <f>SUM(L76:X76)</f>
        <v>7</v>
      </c>
      <c r="Z76" s="27">
        <v>20</v>
      </c>
      <c r="AA76" s="19">
        <f>Y76/Z76</f>
        <v>0.35</v>
      </c>
      <c r="AB76" s="14" t="str">
        <f>IF(Y76&gt;75%*Z76,"Победитель",IF(Y76&gt;50%*Z76,"Призёр","Участник"))</f>
        <v>Участник</v>
      </c>
    </row>
    <row r="77" spans="1:28" x14ac:dyDescent="0.35">
      <c r="A77" s="16">
        <v>70</v>
      </c>
      <c r="B77" s="17" t="s">
        <v>169</v>
      </c>
      <c r="C77" s="17" t="s">
        <v>27</v>
      </c>
      <c r="D77" s="17" t="s">
        <v>170</v>
      </c>
      <c r="E77" s="17" t="str">
        <f t="shared" si="6"/>
        <v>Л</v>
      </c>
      <c r="F77" s="17" t="str">
        <f t="shared" si="7"/>
        <v>Е</v>
      </c>
      <c r="G77" s="17" t="str">
        <f t="shared" si="8"/>
        <v>Р</v>
      </c>
      <c r="H77" s="9">
        <v>760184</v>
      </c>
      <c r="I77" s="22">
        <v>8</v>
      </c>
      <c r="J77" s="17" t="s">
        <v>171</v>
      </c>
      <c r="K77" s="16" t="s">
        <v>16</v>
      </c>
      <c r="L77" s="11">
        <v>2</v>
      </c>
      <c r="M77" s="11">
        <v>0</v>
      </c>
      <c r="N77" s="11">
        <v>0</v>
      </c>
      <c r="O77" s="11">
        <v>2</v>
      </c>
      <c r="P77" s="11">
        <v>1</v>
      </c>
      <c r="Q77" s="11">
        <v>0</v>
      </c>
      <c r="R77" s="11">
        <v>0</v>
      </c>
      <c r="S77" s="11">
        <v>1</v>
      </c>
      <c r="T77" s="11"/>
      <c r="U77" s="11"/>
      <c r="V77" s="11"/>
      <c r="W77" s="11"/>
      <c r="X77" s="11"/>
      <c r="Y77" s="13">
        <f>SUM(L77:X77)</f>
        <v>6</v>
      </c>
      <c r="Z77" s="27">
        <v>20</v>
      </c>
      <c r="AA77" s="19">
        <f>Y77/Z77</f>
        <v>0.3</v>
      </c>
      <c r="AB77" s="14" t="str">
        <f>IF(Y77&gt;75%*Z77,"Победитель",IF(Y77&gt;50%*Z77,"Призёр","Участник"))</f>
        <v>Участник</v>
      </c>
    </row>
    <row r="78" spans="1:28" x14ac:dyDescent="0.35">
      <c r="A78" s="16">
        <v>71</v>
      </c>
      <c r="B78" s="17" t="s">
        <v>175</v>
      </c>
      <c r="C78" s="17" t="s">
        <v>176</v>
      </c>
      <c r="D78" s="17" t="s">
        <v>71</v>
      </c>
      <c r="E78" s="17" t="str">
        <f t="shared" si="6"/>
        <v>Ф</v>
      </c>
      <c r="F78" s="17" t="str">
        <f t="shared" si="7"/>
        <v>А</v>
      </c>
      <c r="G78" s="17" t="str">
        <f t="shared" si="8"/>
        <v>А</v>
      </c>
      <c r="H78" s="17">
        <v>760184</v>
      </c>
      <c r="I78" s="22">
        <v>8</v>
      </c>
      <c r="J78" s="17" t="s">
        <v>177</v>
      </c>
      <c r="K78" s="16" t="s">
        <v>16</v>
      </c>
      <c r="L78" s="4">
        <v>1</v>
      </c>
      <c r="M78" s="4">
        <v>0</v>
      </c>
      <c r="N78" s="4">
        <v>1</v>
      </c>
      <c r="O78" s="4">
        <v>0</v>
      </c>
      <c r="P78" s="4">
        <v>0</v>
      </c>
      <c r="Q78" s="4">
        <v>2</v>
      </c>
      <c r="R78" s="4">
        <v>1</v>
      </c>
      <c r="S78" s="4">
        <v>0</v>
      </c>
      <c r="T78" s="4"/>
      <c r="U78" s="4"/>
      <c r="V78" s="4"/>
      <c r="W78" s="4"/>
      <c r="X78" s="4"/>
      <c r="Y78" s="13">
        <f>SUM(L78:X78)</f>
        <v>5</v>
      </c>
      <c r="Z78" s="27">
        <v>20</v>
      </c>
      <c r="AA78" s="19">
        <f>Y78/Z78</f>
        <v>0.25</v>
      </c>
      <c r="AB78" s="14" t="str">
        <f>IF(Y78&gt;75%*Z78,"Победитель",IF(Y78&gt;50%*Z78,"Призёр","Участник"))</f>
        <v>Участник</v>
      </c>
    </row>
    <row r="79" spans="1:28" x14ac:dyDescent="0.35">
      <c r="A79" s="16">
        <v>72</v>
      </c>
      <c r="B79" s="17" t="s">
        <v>164</v>
      </c>
      <c r="C79" s="17" t="s">
        <v>165</v>
      </c>
      <c r="D79" s="17" t="s">
        <v>28</v>
      </c>
      <c r="E79" s="17" t="str">
        <f t="shared" si="6"/>
        <v>С</v>
      </c>
      <c r="F79" s="17" t="str">
        <f t="shared" si="7"/>
        <v>Д</v>
      </c>
      <c r="G79" s="17" t="str">
        <f t="shared" si="8"/>
        <v>А</v>
      </c>
      <c r="H79" s="9">
        <v>760184</v>
      </c>
      <c r="I79" s="22">
        <v>8</v>
      </c>
      <c r="J79" s="17" t="s">
        <v>166</v>
      </c>
      <c r="K79" s="16" t="s">
        <v>16</v>
      </c>
      <c r="L79" s="11">
        <v>0</v>
      </c>
      <c r="M79" s="11">
        <v>0</v>
      </c>
      <c r="N79" s="11">
        <v>0</v>
      </c>
      <c r="O79" s="11">
        <v>0</v>
      </c>
      <c r="P79" s="11">
        <v>1</v>
      </c>
      <c r="Q79" s="11">
        <v>0</v>
      </c>
      <c r="R79" s="11">
        <v>0</v>
      </c>
      <c r="S79" s="11">
        <v>0</v>
      </c>
      <c r="T79" s="11"/>
      <c r="U79" s="11"/>
      <c r="V79" s="11"/>
      <c r="W79" s="11"/>
      <c r="X79" s="11"/>
      <c r="Y79" s="13">
        <f>SUM(L79:X79)</f>
        <v>1</v>
      </c>
      <c r="Z79" s="27">
        <v>20</v>
      </c>
      <c r="AA79" s="19">
        <f>Y79/Z79</f>
        <v>0.05</v>
      </c>
      <c r="AB79" s="14" t="str">
        <f>IF(Y79&gt;75%*Z79,"Победитель",IF(Y79&gt;50%*Z79,"Призёр","Участник"))</f>
        <v>Участник</v>
      </c>
    </row>
    <row r="80" spans="1:28" x14ac:dyDescent="0.35">
      <c r="A80" s="16">
        <v>73</v>
      </c>
      <c r="B80" s="17" t="s">
        <v>353</v>
      </c>
      <c r="C80" s="17" t="s">
        <v>176</v>
      </c>
      <c r="D80" s="17" t="s">
        <v>78</v>
      </c>
      <c r="E80" s="17" t="str">
        <f t="shared" si="6"/>
        <v>Г</v>
      </c>
      <c r="F80" s="17" t="str">
        <f t="shared" si="7"/>
        <v>А</v>
      </c>
      <c r="G80" s="17" t="str">
        <f t="shared" si="8"/>
        <v>А</v>
      </c>
      <c r="H80" s="17">
        <v>760188</v>
      </c>
      <c r="I80" s="22">
        <v>9</v>
      </c>
      <c r="J80" s="17" t="s">
        <v>354</v>
      </c>
      <c r="K80" s="16" t="s">
        <v>16</v>
      </c>
      <c r="L80" s="4">
        <v>18</v>
      </c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13">
        <f>SUM(L80:X80)</f>
        <v>18</v>
      </c>
      <c r="Z80" s="27">
        <v>20</v>
      </c>
      <c r="AA80" s="19">
        <f>Y80/Z80</f>
        <v>0.9</v>
      </c>
      <c r="AB80" s="43" t="str">
        <f>IF(Y80&gt;75%*Z80,"Победитель",IF(Y80&gt;50%*Z80,"Призёр","Участник"))</f>
        <v>Победитель</v>
      </c>
    </row>
    <row r="81" spans="1:28" x14ac:dyDescent="0.35">
      <c r="A81" s="16">
        <v>74</v>
      </c>
      <c r="B81" s="17" t="s">
        <v>200</v>
      </c>
      <c r="C81" s="17" t="s">
        <v>33</v>
      </c>
      <c r="D81" s="17" t="s">
        <v>47</v>
      </c>
      <c r="E81" s="17" t="str">
        <f t="shared" si="6"/>
        <v>К</v>
      </c>
      <c r="F81" s="17" t="str">
        <f t="shared" si="7"/>
        <v>В</v>
      </c>
      <c r="G81" s="17" t="str">
        <f t="shared" si="8"/>
        <v>А</v>
      </c>
      <c r="H81" s="17">
        <v>760184</v>
      </c>
      <c r="I81" s="22">
        <v>9</v>
      </c>
      <c r="J81" s="17" t="s">
        <v>112</v>
      </c>
      <c r="K81" s="16" t="s">
        <v>16</v>
      </c>
      <c r="L81" s="4">
        <v>2</v>
      </c>
      <c r="M81" s="4">
        <v>2</v>
      </c>
      <c r="N81" s="4">
        <v>2</v>
      </c>
      <c r="O81" s="4">
        <v>2</v>
      </c>
      <c r="P81" s="4">
        <v>2</v>
      </c>
      <c r="Q81" s="4">
        <v>1</v>
      </c>
      <c r="R81" s="4">
        <v>1</v>
      </c>
      <c r="S81" s="4">
        <v>2</v>
      </c>
      <c r="T81" s="4">
        <v>2</v>
      </c>
      <c r="U81" s="4">
        <v>1</v>
      </c>
      <c r="V81" s="4"/>
      <c r="W81" s="4"/>
      <c r="X81" s="4"/>
      <c r="Y81" s="13">
        <f>SUM(L81:X81)</f>
        <v>17</v>
      </c>
      <c r="Z81" s="27">
        <v>20</v>
      </c>
      <c r="AA81" s="19">
        <f>Y81/Z81</f>
        <v>0.85</v>
      </c>
      <c r="AB81" s="43" t="str">
        <f>IF(Y81&gt;75%*Z81,"Победитель",IF(Y81&gt;50%*Z81,"Призёр","Участник"))</f>
        <v>Победитель</v>
      </c>
    </row>
    <row r="82" spans="1:28" x14ac:dyDescent="0.35">
      <c r="A82" s="16">
        <v>75</v>
      </c>
      <c r="B82" s="17" t="s">
        <v>192</v>
      </c>
      <c r="C82" s="17" t="s">
        <v>35</v>
      </c>
      <c r="D82" s="17" t="s">
        <v>89</v>
      </c>
      <c r="E82" s="17" t="str">
        <f t="shared" si="6"/>
        <v>Т</v>
      </c>
      <c r="F82" s="17" t="str">
        <f t="shared" si="7"/>
        <v>П</v>
      </c>
      <c r="G82" s="17" t="str">
        <f t="shared" si="8"/>
        <v>И</v>
      </c>
      <c r="H82" s="17">
        <v>760184</v>
      </c>
      <c r="I82" s="22">
        <v>9</v>
      </c>
      <c r="J82" s="17" t="s">
        <v>100</v>
      </c>
      <c r="K82" s="16" t="s">
        <v>16</v>
      </c>
      <c r="L82" s="4">
        <v>1</v>
      </c>
      <c r="M82" s="4">
        <v>2</v>
      </c>
      <c r="N82" s="4">
        <v>1</v>
      </c>
      <c r="O82" s="4">
        <v>2</v>
      </c>
      <c r="P82" s="4">
        <v>2</v>
      </c>
      <c r="Q82" s="4">
        <v>1</v>
      </c>
      <c r="R82" s="4">
        <v>1</v>
      </c>
      <c r="S82" s="4">
        <v>2</v>
      </c>
      <c r="T82" s="4">
        <v>1</v>
      </c>
      <c r="U82" s="4">
        <v>2</v>
      </c>
      <c r="V82" s="4"/>
      <c r="W82" s="4"/>
      <c r="X82" s="4"/>
      <c r="Y82" s="13">
        <f>SUM(L82:X82)</f>
        <v>15</v>
      </c>
      <c r="Z82" s="27">
        <v>20</v>
      </c>
      <c r="AA82" s="19">
        <f>Y82/Z82</f>
        <v>0.75</v>
      </c>
      <c r="AB82" s="43" t="str">
        <f>IF(Y82&gt;75%*Z82,"Победитель",IF(Y82&gt;50%*Z82,"Призёр","Участник"))</f>
        <v>Призёр</v>
      </c>
    </row>
    <row r="83" spans="1:28" x14ac:dyDescent="0.35">
      <c r="A83" s="16">
        <v>76</v>
      </c>
      <c r="B83" s="17" t="s">
        <v>201</v>
      </c>
      <c r="C83" s="17" t="s">
        <v>66</v>
      </c>
      <c r="D83" s="17" t="s">
        <v>32</v>
      </c>
      <c r="E83" s="17" t="str">
        <f t="shared" si="6"/>
        <v>М</v>
      </c>
      <c r="F83" s="17" t="str">
        <f t="shared" si="7"/>
        <v>К</v>
      </c>
      <c r="G83" s="17" t="str">
        <f t="shared" si="8"/>
        <v>С</v>
      </c>
      <c r="H83" s="17">
        <v>760184</v>
      </c>
      <c r="I83" s="22">
        <v>9</v>
      </c>
      <c r="J83" s="17" t="s">
        <v>113</v>
      </c>
      <c r="K83" s="16" t="s">
        <v>16</v>
      </c>
      <c r="L83" s="4">
        <v>1</v>
      </c>
      <c r="M83" s="4">
        <v>2</v>
      </c>
      <c r="N83" s="4">
        <v>2</v>
      </c>
      <c r="O83" s="4">
        <v>2</v>
      </c>
      <c r="P83" s="4">
        <v>1</v>
      </c>
      <c r="Q83" s="4">
        <v>1</v>
      </c>
      <c r="R83" s="4">
        <v>1</v>
      </c>
      <c r="S83" s="4">
        <v>2</v>
      </c>
      <c r="T83" s="4">
        <v>2</v>
      </c>
      <c r="U83" s="4">
        <v>1</v>
      </c>
      <c r="V83" s="4"/>
      <c r="W83" s="4"/>
      <c r="X83" s="4"/>
      <c r="Y83" s="13">
        <f>SUM(L83:X83)</f>
        <v>15</v>
      </c>
      <c r="Z83" s="27">
        <v>20</v>
      </c>
      <c r="AA83" s="19">
        <f>Y83/Z83</f>
        <v>0.75</v>
      </c>
      <c r="AB83" s="43" t="str">
        <f>IF(Y83&gt;75%*Z83,"Победитель",IF(Y83&gt;50%*Z83,"Призёр","Участник"))</f>
        <v>Призёр</v>
      </c>
    </row>
    <row r="84" spans="1:28" x14ac:dyDescent="0.35">
      <c r="A84" s="16">
        <v>77</v>
      </c>
      <c r="B84" s="17" t="s">
        <v>261</v>
      </c>
      <c r="C84" s="17" t="s">
        <v>83</v>
      </c>
      <c r="D84" s="17" t="s">
        <v>60</v>
      </c>
      <c r="E84" s="17" t="str">
        <f t="shared" si="6"/>
        <v>К</v>
      </c>
      <c r="F84" s="17" t="str">
        <f t="shared" si="7"/>
        <v>И</v>
      </c>
      <c r="G84" s="17" t="str">
        <f t="shared" si="8"/>
        <v>Е</v>
      </c>
      <c r="H84" s="17">
        <v>761312</v>
      </c>
      <c r="I84" s="22">
        <v>9</v>
      </c>
      <c r="J84" s="17" t="s">
        <v>103</v>
      </c>
      <c r="K84" s="16" t="s">
        <v>16</v>
      </c>
      <c r="L84" s="4">
        <v>15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13">
        <f>SUM(L84:X84)</f>
        <v>15</v>
      </c>
      <c r="Z84" s="27">
        <v>20</v>
      </c>
      <c r="AA84" s="19">
        <f>Y84/Z84</f>
        <v>0.75</v>
      </c>
      <c r="AB84" s="43" t="str">
        <f>IF(Y84&gt;75%*Z84,"Победитель",IF(Y84&gt;50%*Z84,"Призёр","Участник"))</f>
        <v>Призёр</v>
      </c>
    </row>
    <row r="85" spans="1:28" x14ac:dyDescent="0.35">
      <c r="A85" s="16">
        <v>78</v>
      </c>
      <c r="B85" s="17" t="s">
        <v>190</v>
      </c>
      <c r="C85" s="17" t="s">
        <v>31</v>
      </c>
      <c r="D85" s="17" t="s">
        <v>191</v>
      </c>
      <c r="E85" s="17" t="str">
        <f t="shared" si="6"/>
        <v>Л</v>
      </c>
      <c r="F85" s="17" t="str">
        <f t="shared" si="7"/>
        <v>Д</v>
      </c>
      <c r="G85" s="17" t="str">
        <f t="shared" si="8"/>
        <v>Г</v>
      </c>
      <c r="H85" s="17">
        <v>760184</v>
      </c>
      <c r="I85" s="22">
        <v>9</v>
      </c>
      <c r="J85" s="17" t="s">
        <v>99</v>
      </c>
      <c r="K85" s="16" t="s">
        <v>16</v>
      </c>
      <c r="L85" s="4">
        <v>1</v>
      </c>
      <c r="M85" s="4">
        <v>2</v>
      </c>
      <c r="N85" s="4">
        <v>0</v>
      </c>
      <c r="O85" s="4">
        <v>2</v>
      </c>
      <c r="P85" s="4">
        <v>2</v>
      </c>
      <c r="Q85" s="4">
        <v>1</v>
      </c>
      <c r="R85" s="4">
        <v>1</v>
      </c>
      <c r="S85" s="4">
        <v>2</v>
      </c>
      <c r="T85" s="4">
        <v>1</v>
      </c>
      <c r="U85" s="4">
        <v>2</v>
      </c>
      <c r="V85" s="4"/>
      <c r="W85" s="4"/>
      <c r="X85" s="4"/>
      <c r="Y85" s="13">
        <f>SUM(L85:X85)</f>
        <v>14</v>
      </c>
      <c r="Z85" s="27">
        <v>20</v>
      </c>
      <c r="AA85" s="19">
        <f>Y85/Z85</f>
        <v>0.7</v>
      </c>
      <c r="AB85" s="43" t="str">
        <f>IF(Y85&gt;75%*Z85,"Победитель",IF(Y85&gt;50%*Z85,"Призёр","Участник"))</f>
        <v>Призёр</v>
      </c>
    </row>
    <row r="86" spans="1:28" x14ac:dyDescent="0.35">
      <c r="A86" s="16">
        <v>79</v>
      </c>
      <c r="B86" s="17" t="s">
        <v>202</v>
      </c>
      <c r="C86" s="17" t="s">
        <v>79</v>
      </c>
      <c r="D86" s="17" t="s">
        <v>69</v>
      </c>
      <c r="E86" s="17" t="str">
        <f t="shared" si="6"/>
        <v>Г</v>
      </c>
      <c r="F86" s="17" t="str">
        <f t="shared" si="7"/>
        <v>А</v>
      </c>
      <c r="G86" s="17" t="str">
        <f t="shared" si="8"/>
        <v>О</v>
      </c>
      <c r="H86" s="9">
        <v>760184</v>
      </c>
      <c r="I86" s="22">
        <v>9</v>
      </c>
      <c r="J86" s="17" t="s">
        <v>115</v>
      </c>
      <c r="K86" s="16" t="s">
        <v>16</v>
      </c>
      <c r="L86" s="11">
        <v>2</v>
      </c>
      <c r="M86" s="11">
        <v>2</v>
      </c>
      <c r="N86" s="11">
        <v>2</v>
      </c>
      <c r="O86" s="11">
        <v>2</v>
      </c>
      <c r="P86" s="11">
        <v>2</v>
      </c>
      <c r="Q86" s="11">
        <v>1</v>
      </c>
      <c r="R86" s="11">
        <v>1</v>
      </c>
      <c r="S86" s="11">
        <v>1</v>
      </c>
      <c r="T86" s="11">
        <v>1</v>
      </c>
      <c r="U86" s="11">
        <v>0</v>
      </c>
      <c r="V86" s="11"/>
      <c r="W86" s="11"/>
      <c r="X86" s="11"/>
      <c r="Y86" s="13">
        <f>SUM(L86:X86)</f>
        <v>14</v>
      </c>
      <c r="Z86" s="27">
        <v>20</v>
      </c>
      <c r="AA86" s="19">
        <f>Y86/Z86</f>
        <v>0.7</v>
      </c>
      <c r="AB86" s="43" t="str">
        <f>IF(Y86&gt;75%*Z86,"Победитель",IF(Y86&gt;50%*Z86,"Призёр","Участник"))</f>
        <v>Призёр</v>
      </c>
    </row>
    <row r="87" spans="1:28" x14ac:dyDescent="0.35">
      <c r="A87" s="16">
        <v>80</v>
      </c>
      <c r="B87" s="17" t="s">
        <v>193</v>
      </c>
      <c r="C87" s="17" t="s">
        <v>194</v>
      </c>
      <c r="D87" s="17" t="s">
        <v>32</v>
      </c>
      <c r="E87" s="17" t="str">
        <f t="shared" si="6"/>
        <v>С</v>
      </c>
      <c r="F87" s="17" t="str">
        <f t="shared" si="7"/>
        <v>М</v>
      </c>
      <c r="G87" s="17" t="str">
        <f t="shared" si="8"/>
        <v>С</v>
      </c>
      <c r="H87" s="17">
        <v>760184</v>
      </c>
      <c r="I87" s="22">
        <v>9</v>
      </c>
      <c r="J87" s="17" t="s">
        <v>103</v>
      </c>
      <c r="K87" s="16" t="s">
        <v>16</v>
      </c>
      <c r="L87" s="4">
        <v>1</v>
      </c>
      <c r="M87" s="4">
        <v>2</v>
      </c>
      <c r="N87" s="4">
        <v>1</v>
      </c>
      <c r="O87" s="4">
        <v>2</v>
      </c>
      <c r="P87" s="4">
        <v>2</v>
      </c>
      <c r="Q87" s="4">
        <v>1</v>
      </c>
      <c r="R87" s="4">
        <v>1</v>
      </c>
      <c r="S87" s="4">
        <v>1</v>
      </c>
      <c r="T87" s="4">
        <v>1</v>
      </c>
      <c r="U87" s="4">
        <v>1</v>
      </c>
      <c r="V87" s="4"/>
      <c r="W87" s="4"/>
      <c r="X87" s="4"/>
      <c r="Y87" s="13">
        <f>SUM(L87:X87)</f>
        <v>13</v>
      </c>
      <c r="Z87" s="27">
        <v>20</v>
      </c>
      <c r="AA87" s="19">
        <f>Y87/Z87</f>
        <v>0.65</v>
      </c>
      <c r="AB87" s="43" t="str">
        <f>IF(Y87&gt;75%*Z87,"Победитель",IF(Y87&gt;50%*Z87,"Призёр","Участник"))</f>
        <v>Призёр</v>
      </c>
    </row>
    <row r="88" spans="1:28" x14ac:dyDescent="0.35">
      <c r="A88" s="16">
        <v>81</v>
      </c>
      <c r="B88" s="17" t="s">
        <v>203</v>
      </c>
      <c r="C88" s="17" t="s">
        <v>204</v>
      </c>
      <c r="D88" s="17" t="s">
        <v>63</v>
      </c>
      <c r="E88" s="17" t="str">
        <f t="shared" si="6"/>
        <v>П</v>
      </c>
      <c r="F88" s="17" t="str">
        <f t="shared" si="7"/>
        <v>Р</v>
      </c>
      <c r="G88" s="17" t="str">
        <f t="shared" si="8"/>
        <v>Р</v>
      </c>
      <c r="H88" s="17">
        <v>760184</v>
      </c>
      <c r="I88" s="22">
        <v>9</v>
      </c>
      <c r="J88" s="17" t="s">
        <v>205</v>
      </c>
      <c r="K88" s="16" t="s">
        <v>16</v>
      </c>
      <c r="L88" s="4">
        <v>1</v>
      </c>
      <c r="M88" s="4">
        <v>1</v>
      </c>
      <c r="N88" s="4">
        <v>2</v>
      </c>
      <c r="O88" s="4">
        <v>2</v>
      </c>
      <c r="P88" s="4">
        <v>1</v>
      </c>
      <c r="Q88" s="4">
        <v>1</v>
      </c>
      <c r="R88" s="4">
        <v>1</v>
      </c>
      <c r="S88" s="4">
        <v>1</v>
      </c>
      <c r="T88" s="4">
        <v>1</v>
      </c>
      <c r="U88" s="4">
        <v>1</v>
      </c>
      <c r="V88" s="4"/>
      <c r="W88" s="4"/>
      <c r="X88" s="4"/>
      <c r="Y88" s="13">
        <f>SUM(L88:X88)</f>
        <v>12</v>
      </c>
      <c r="Z88" s="27">
        <v>20</v>
      </c>
      <c r="AA88" s="19">
        <f>Y88/Z88</f>
        <v>0.6</v>
      </c>
      <c r="AB88" s="43" t="str">
        <f>IF(Y88&gt;75%*Z88,"Победитель",IF(Y88&gt;50%*Z88,"Призёр","Участник"))</f>
        <v>Призёр</v>
      </c>
    </row>
    <row r="89" spans="1:28" x14ac:dyDescent="0.35">
      <c r="A89" s="16">
        <v>82</v>
      </c>
      <c r="B89" s="17" t="s">
        <v>258</v>
      </c>
      <c r="C89" s="17" t="s">
        <v>259</v>
      </c>
      <c r="D89" s="17" t="s">
        <v>260</v>
      </c>
      <c r="E89" s="17" t="str">
        <f t="shared" si="6"/>
        <v>Т</v>
      </c>
      <c r="F89" s="17" t="str">
        <f t="shared" si="7"/>
        <v>В</v>
      </c>
      <c r="G89" s="17" t="str">
        <f t="shared" si="8"/>
        <v>А</v>
      </c>
      <c r="H89" s="17">
        <v>761312</v>
      </c>
      <c r="I89" s="22">
        <v>9</v>
      </c>
      <c r="J89" s="17" t="s">
        <v>99</v>
      </c>
      <c r="K89" s="16" t="s">
        <v>16</v>
      </c>
      <c r="L89" s="4">
        <v>12</v>
      </c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13">
        <f>SUM(L89:X89)</f>
        <v>12</v>
      </c>
      <c r="Z89" s="27">
        <v>20</v>
      </c>
      <c r="AA89" s="19">
        <f>Y89/Z89</f>
        <v>0.6</v>
      </c>
      <c r="AB89" s="43" t="str">
        <f>IF(Y89&gt;75%*Z89,"Победитель",IF(Y89&gt;50%*Z89,"Призёр","Участник"))</f>
        <v>Призёр</v>
      </c>
    </row>
    <row r="90" spans="1:28" x14ac:dyDescent="0.35">
      <c r="A90" s="16">
        <v>83</v>
      </c>
      <c r="B90" s="17" t="s">
        <v>197</v>
      </c>
      <c r="C90" s="17" t="s">
        <v>198</v>
      </c>
      <c r="D90" s="17" t="s">
        <v>199</v>
      </c>
      <c r="E90" s="17" t="str">
        <f t="shared" si="6"/>
        <v>М</v>
      </c>
      <c r="F90" s="17" t="str">
        <f t="shared" si="7"/>
        <v>И</v>
      </c>
      <c r="G90" s="17" t="str">
        <f t="shared" si="8"/>
        <v>Н</v>
      </c>
      <c r="H90" s="17">
        <v>760184</v>
      </c>
      <c r="I90" s="22">
        <v>9</v>
      </c>
      <c r="J90" s="17" t="s">
        <v>110</v>
      </c>
      <c r="K90" s="16" t="s">
        <v>16</v>
      </c>
      <c r="L90" s="4">
        <v>1</v>
      </c>
      <c r="M90" s="4">
        <v>2</v>
      </c>
      <c r="N90" s="4">
        <v>1</v>
      </c>
      <c r="O90" s="4">
        <v>1</v>
      </c>
      <c r="P90" s="4">
        <v>2</v>
      </c>
      <c r="Q90" s="4">
        <v>1</v>
      </c>
      <c r="R90" s="4">
        <v>1</v>
      </c>
      <c r="S90" s="4">
        <v>1</v>
      </c>
      <c r="T90" s="4">
        <v>1</v>
      </c>
      <c r="U90" s="4">
        <v>0</v>
      </c>
      <c r="V90" s="4"/>
      <c r="W90" s="4"/>
      <c r="X90" s="4"/>
      <c r="Y90" s="13">
        <f>SUM(L90:X90)</f>
        <v>11</v>
      </c>
      <c r="Z90" s="27">
        <v>20</v>
      </c>
      <c r="AA90" s="19">
        <f>Y90/Z90</f>
        <v>0.55000000000000004</v>
      </c>
      <c r="AB90" s="14" t="s">
        <v>447</v>
      </c>
    </row>
    <row r="91" spans="1:28" x14ac:dyDescent="0.35">
      <c r="A91" s="16">
        <v>84</v>
      </c>
      <c r="B91" s="17" t="s">
        <v>46</v>
      </c>
      <c r="C91" s="17" t="s">
        <v>36</v>
      </c>
      <c r="D91" s="17" t="s">
        <v>47</v>
      </c>
      <c r="E91" s="17" t="str">
        <f t="shared" si="6"/>
        <v>С</v>
      </c>
      <c r="F91" s="17" t="str">
        <f t="shared" si="7"/>
        <v>С</v>
      </c>
      <c r="G91" s="17" t="str">
        <f t="shared" si="8"/>
        <v>А</v>
      </c>
      <c r="H91" s="17">
        <v>764204</v>
      </c>
      <c r="I91" s="22">
        <v>9</v>
      </c>
      <c r="J91" s="17" t="s">
        <v>100</v>
      </c>
      <c r="K91" s="16" t="s">
        <v>16</v>
      </c>
      <c r="L91" s="4">
        <v>2</v>
      </c>
      <c r="M91" s="4">
        <v>0</v>
      </c>
      <c r="N91" s="4">
        <v>0</v>
      </c>
      <c r="O91" s="4">
        <v>2</v>
      </c>
      <c r="P91" s="4">
        <v>0</v>
      </c>
      <c r="Q91" s="4">
        <v>1</v>
      </c>
      <c r="R91" s="4">
        <v>1</v>
      </c>
      <c r="S91" s="4">
        <v>2</v>
      </c>
      <c r="T91" s="4">
        <v>2</v>
      </c>
      <c r="U91" s="4">
        <v>1</v>
      </c>
      <c r="V91" s="4" t="s">
        <v>101</v>
      </c>
      <c r="W91" s="4"/>
      <c r="X91" s="4"/>
      <c r="Y91" s="13">
        <f>SUM(L91:X91)</f>
        <v>11</v>
      </c>
      <c r="Z91" s="27">
        <v>20</v>
      </c>
      <c r="AA91" s="19">
        <f>Y91/Z91</f>
        <v>0.55000000000000004</v>
      </c>
      <c r="AB91" s="14" t="s">
        <v>447</v>
      </c>
    </row>
    <row r="92" spans="1:28" x14ac:dyDescent="0.35">
      <c r="A92" s="16">
        <v>85</v>
      </c>
      <c r="B92" s="17" t="s">
        <v>111</v>
      </c>
      <c r="C92" s="17" t="s">
        <v>66</v>
      </c>
      <c r="D92" s="17" t="s">
        <v>89</v>
      </c>
      <c r="E92" s="17" t="str">
        <f t="shared" si="6"/>
        <v>Т</v>
      </c>
      <c r="F92" s="17" t="str">
        <f t="shared" si="7"/>
        <v>К</v>
      </c>
      <c r="G92" s="17" t="str">
        <f t="shared" si="8"/>
        <v>И</v>
      </c>
      <c r="H92" s="17">
        <v>764204</v>
      </c>
      <c r="I92" s="22">
        <v>9</v>
      </c>
      <c r="J92" s="17" t="s">
        <v>112</v>
      </c>
      <c r="K92" s="16" t="s">
        <v>16</v>
      </c>
      <c r="L92" s="4">
        <v>1</v>
      </c>
      <c r="M92" s="4">
        <v>0</v>
      </c>
      <c r="N92" s="4">
        <v>0</v>
      </c>
      <c r="O92" s="4">
        <v>0</v>
      </c>
      <c r="P92" s="4">
        <v>2</v>
      </c>
      <c r="Q92" s="4">
        <v>2</v>
      </c>
      <c r="R92" s="4">
        <v>1</v>
      </c>
      <c r="S92" s="4">
        <v>2</v>
      </c>
      <c r="T92" s="4">
        <v>2</v>
      </c>
      <c r="U92" s="4">
        <v>1</v>
      </c>
      <c r="V92" s="4"/>
      <c r="W92" s="4"/>
      <c r="X92" s="4"/>
      <c r="Y92" s="13">
        <f>SUM(L92:X92)</f>
        <v>11</v>
      </c>
      <c r="Z92" s="27">
        <v>20</v>
      </c>
      <c r="AA92" s="19">
        <f>Y92/Z92</f>
        <v>0.55000000000000004</v>
      </c>
      <c r="AB92" s="14" t="s">
        <v>447</v>
      </c>
    </row>
    <row r="93" spans="1:28" x14ac:dyDescent="0.35">
      <c r="A93" s="16">
        <v>86</v>
      </c>
      <c r="B93" s="17" t="s">
        <v>116</v>
      </c>
      <c r="C93" s="17" t="s">
        <v>85</v>
      </c>
      <c r="D93" s="17" t="s">
        <v>43</v>
      </c>
      <c r="E93" s="17" t="str">
        <f t="shared" si="6"/>
        <v>Б</v>
      </c>
      <c r="F93" s="17" t="str">
        <f t="shared" si="7"/>
        <v>Н</v>
      </c>
      <c r="G93" s="17" t="str">
        <f t="shared" si="8"/>
        <v>А</v>
      </c>
      <c r="H93" s="17">
        <v>764204</v>
      </c>
      <c r="I93" s="22">
        <v>9</v>
      </c>
      <c r="J93" s="17" t="s">
        <v>117</v>
      </c>
      <c r="K93" s="16" t="s">
        <v>16</v>
      </c>
      <c r="L93" s="4">
        <v>2</v>
      </c>
      <c r="M93" s="4">
        <v>0</v>
      </c>
      <c r="N93" s="4">
        <v>1</v>
      </c>
      <c r="O93" s="4">
        <v>1</v>
      </c>
      <c r="P93" s="4">
        <v>1</v>
      </c>
      <c r="Q93" s="4">
        <v>1</v>
      </c>
      <c r="R93" s="4">
        <v>1</v>
      </c>
      <c r="S93" s="4">
        <v>2</v>
      </c>
      <c r="T93" s="4">
        <v>1</v>
      </c>
      <c r="U93" s="4">
        <v>1</v>
      </c>
      <c r="V93" s="4"/>
      <c r="W93" s="4"/>
      <c r="X93" s="4"/>
      <c r="Y93" s="13">
        <f>SUM(L93:X93)</f>
        <v>11</v>
      </c>
      <c r="Z93" s="27">
        <v>20</v>
      </c>
      <c r="AA93" s="19">
        <f>Y93/Z93</f>
        <v>0.55000000000000004</v>
      </c>
      <c r="AB93" s="14" t="s">
        <v>447</v>
      </c>
    </row>
    <row r="94" spans="1:28" x14ac:dyDescent="0.35">
      <c r="A94" s="16">
        <v>87</v>
      </c>
      <c r="B94" s="17" t="s">
        <v>105</v>
      </c>
      <c r="C94" s="17" t="s">
        <v>53</v>
      </c>
      <c r="D94" s="17" t="s">
        <v>106</v>
      </c>
      <c r="E94" s="17" t="str">
        <f t="shared" si="6"/>
        <v>Д</v>
      </c>
      <c r="F94" s="17" t="str">
        <f t="shared" si="7"/>
        <v>А</v>
      </c>
      <c r="G94" s="17" t="str">
        <f t="shared" si="8"/>
        <v>В</v>
      </c>
      <c r="H94" s="15">
        <v>764204</v>
      </c>
      <c r="I94" s="21">
        <v>9</v>
      </c>
      <c r="J94" s="10" t="s">
        <v>107</v>
      </c>
      <c r="K94" s="16" t="s">
        <v>16</v>
      </c>
      <c r="L94" s="11">
        <v>2</v>
      </c>
      <c r="M94" s="11">
        <v>1</v>
      </c>
      <c r="N94" s="11">
        <v>0</v>
      </c>
      <c r="O94" s="11">
        <v>0</v>
      </c>
      <c r="P94" s="11">
        <v>1</v>
      </c>
      <c r="Q94" s="11">
        <v>1</v>
      </c>
      <c r="R94" s="11">
        <v>2</v>
      </c>
      <c r="S94" s="11">
        <v>2</v>
      </c>
      <c r="T94" s="11">
        <v>1</v>
      </c>
      <c r="U94" s="11">
        <v>0</v>
      </c>
      <c r="V94" s="11"/>
      <c r="W94" s="11"/>
      <c r="X94" s="11"/>
      <c r="Y94" s="13">
        <f>SUM(L94:X94)</f>
        <v>10</v>
      </c>
      <c r="Z94" s="27">
        <v>20</v>
      </c>
      <c r="AA94" s="19">
        <f>Y94/Z94</f>
        <v>0.5</v>
      </c>
      <c r="AB94" s="14" t="str">
        <f>IF(Y94&gt;75%*Z94,"Победитель",IF(Y94&gt;50%*Z94,"Призёр","Участник"))</f>
        <v>Участник</v>
      </c>
    </row>
    <row r="95" spans="1:28" x14ac:dyDescent="0.35">
      <c r="A95" s="16">
        <v>88</v>
      </c>
      <c r="B95" s="17" t="s">
        <v>196</v>
      </c>
      <c r="C95" s="17" t="s">
        <v>76</v>
      </c>
      <c r="D95" s="17" t="s">
        <v>38</v>
      </c>
      <c r="E95" s="17" t="str">
        <f t="shared" si="6"/>
        <v>М</v>
      </c>
      <c r="F95" s="17" t="str">
        <f t="shared" si="7"/>
        <v>С</v>
      </c>
      <c r="G95" s="17" t="str">
        <f t="shared" si="8"/>
        <v>А</v>
      </c>
      <c r="H95" s="17">
        <v>760184</v>
      </c>
      <c r="I95" s="22">
        <v>9</v>
      </c>
      <c r="J95" s="17" t="s">
        <v>107</v>
      </c>
      <c r="K95" s="16" t="s">
        <v>16</v>
      </c>
      <c r="L95" s="4">
        <v>0</v>
      </c>
      <c r="M95" s="4">
        <v>0</v>
      </c>
      <c r="N95" s="4">
        <v>0</v>
      </c>
      <c r="O95" s="4">
        <v>1</v>
      </c>
      <c r="P95" s="4">
        <v>2</v>
      </c>
      <c r="Q95" s="4">
        <v>1</v>
      </c>
      <c r="R95" s="4">
        <v>1</v>
      </c>
      <c r="S95" s="4">
        <v>2</v>
      </c>
      <c r="T95" s="4">
        <v>1</v>
      </c>
      <c r="U95" s="4">
        <v>1</v>
      </c>
      <c r="V95" s="4"/>
      <c r="W95" s="4"/>
      <c r="X95" s="4"/>
      <c r="Y95" s="13">
        <f>SUM(L95:X95)</f>
        <v>9</v>
      </c>
      <c r="Z95" s="27">
        <v>20</v>
      </c>
      <c r="AA95" s="19">
        <f>Y95/Z95</f>
        <v>0.45</v>
      </c>
      <c r="AB95" s="14" t="str">
        <f>IF(Y95&gt;75%*Z95,"Победитель",IF(Y95&gt;50%*Z95,"Призёр","Участник"))</f>
        <v>Участник</v>
      </c>
    </row>
    <row r="96" spans="1:28" x14ac:dyDescent="0.35">
      <c r="A96" s="16">
        <v>89</v>
      </c>
      <c r="B96" s="17" t="s">
        <v>355</v>
      </c>
      <c r="C96" s="17" t="s">
        <v>210</v>
      </c>
      <c r="D96" s="17" t="s">
        <v>26</v>
      </c>
      <c r="E96" s="17" t="str">
        <f t="shared" si="6"/>
        <v>Т</v>
      </c>
      <c r="F96" s="17" t="str">
        <f t="shared" si="7"/>
        <v>К</v>
      </c>
      <c r="G96" s="17" t="str">
        <f t="shared" si="8"/>
        <v>В</v>
      </c>
      <c r="H96" s="17">
        <v>760188</v>
      </c>
      <c r="I96" s="22">
        <v>9</v>
      </c>
      <c r="J96" s="17" t="s">
        <v>356</v>
      </c>
      <c r="K96" s="16" t="s">
        <v>16</v>
      </c>
      <c r="L96" s="4">
        <v>9</v>
      </c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13">
        <f>SUM(L96:X96)</f>
        <v>9</v>
      </c>
      <c r="Z96" s="27">
        <v>20</v>
      </c>
      <c r="AA96" s="19">
        <f>Y96/Z96</f>
        <v>0.45</v>
      </c>
      <c r="AB96" s="14" t="str">
        <f>IF(Y96&gt;75%*Z96,"Победитель",IF(Y96&gt;50%*Z96,"Призёр","Участник"))</f>
        <v>Участник</v>
      </c>
    </row>
    <row r="97" spans="1:28" x14ac:dyDescent="0.35">
      <c r="A97" s="16">
        <v>90</v>
      </c>
      <c r="B97" s="17" t="s">
        <v>418</v>
      </c>
      <c r="C97" s="17" t="s">
        <v>85</v>
      </c>
      <c r="D97" s="17" t="s">
        <v>67</v>
      </c>
      <c r="E97" s="17" t="str">
        <f t="shared" si="6"/>
        <v>Б</v>
      </c>
      <c r="F97" s="17" t="str">
        <f t="shared" si="7"/>
        <v>Н</v>
      </c>
      <c r="G97" s="17" t="str">
        <f t="shared" si="8"/>
        <v>М</v>
      </c>
      <c r="H97" s="17">
        <v>760189</v>
      </c>
      <c r="I97" s="22">
        <v>9</v>
      </c>
      <c r="J97" s="17" t="s">
        <v>99</v>
      </c>
      <c r="K97" s="16" t="s">
        <v>16</v>
      </c>
      <c r="L97" s="4">
        <v>0</v>
      </c>
      <c r="M97" s="4">
        <v>0</v>
      </c>
      <c r="N97" s="4">
        <v>1</v>
      </c>
      <c r="O97" s="4">
        <v>1</v>
      </c>
      <c r="P97" s="4">
        <v>1</v>
      </c>
      <c r="Q97" s="4">
        <v>2</v>
      </c>
      <c r="R97" s="4">
        <v>1</v>
      </c>
      <c r="S97" s="4">
        <v>1</v>
      </c>
      <c r="T97" s="4">
        <v>1</v>
      </c>
      <c r="U97" s="4">
        <v>1</v>
      </c>
      <c r="V97" s="4"/>
      <c r="W97" s="4"/>
      <c r="X97" s="4"/>
      <c r="Y97" s="13">
        <f>SUM(L97:X97)</f>
        <v>9</v>
      </c>
      <c r="Z97" s="27">
        <v>20</v>
      </c>
      <c r="AA97" s="19">
        <f>Y97/Z97</f>
        <v>0.45</v>
      </c>
      <c r="AB97" s="14" t="str">
        <f>IF(Y97&gt;75%*Z97,"Победитель",IF(Y97&gt;50%*Z97,"Призёр","Участник"))</f>
        <v>Участник</v>
      </c>
    </row>
    <row r="98" spans="1:28" x14ac:dyDescent="0.35">
      <c r="A98" s="16">
        <v>91</v>
      </c>
      <c r="B98" s="17" t="s">
        <v>419</v>
      </c>
      <c r="C98" s="17" t="s">
        <v>394</v>
      </c>
      <c r="D98" s="17" t="s">
        <v>420</v>
      </c>
      <c r="E98" s="17" t="str">
        <f t="shared" si="6"/>
        <v>Ц</v>
      </c>
      <c r="F98" s="17" t="str">
        <f t="shared" si="7"/>
        <v>А</v>
      </c>
      <c r="G98" s="17" t="str">
        <f t="shared" si="8"/>
        <v>К</v>
      </c>
      <c r="H98" s="17">
        <v>760189</v>
      </c>
      <c r="I98" s="22">
        <v>9</v>
      </c>
      <c r="J98" s="17" t="s">
        <v>100</v>
      </c>
      <c r="K98" s="16" t="s">
        <v>16</v>
      </c>
      <c r="L98" s="4">
        <v>0</v>
      </c>
      <c r="M98" s="4">
        <v>0</v>
      </c>
      <c r="N98" s="4">
        <v>1</v>
      </c>
      <c r="O98" s="4">
        <v>2</v>
      </c>
      <c r="P98" s="4">
        <v>1</v>
      </c>
      <c r="Q98" s="4">
        <v>1</v>
      </c>
      <c r="R98" s="4">
        <v>1</v>
      </c>
      <c r="S98" s="4">
        <v>1</v>
      </c>
      <c r="T98" s="4">
        <v>0</v>
      </c>
      <c r="U98" s="4">
        <v>2</v>
      </c>
      <c r="V98" s="4"/>
      <c r="W98" s="4"/>
      <c r="X98" s="4"/>
      <c r="Y98" s="13">
        <f>SUM(L98:X98)</f>
        <v>9</v>
      </c>
      <c r="Z98" s="27">
        <v>20</v>
      </c>
      <c r="AA98" s="19">
        <f>Y98/Z98</f>
        <v>0.45</v>
      </c>
      <c r="AB98" s="14" t="str">
        <f>IF(Y98&gt;75%*Z98,"Победитель",IF(Y98&gt;50%*Z98,"Призёр","Участник"))</f>
        <v>Участник</v>
      </c>
    </row>
    <row r="99" spans="1:28" x14ac:dyDescent="0.35">
      <c r="A99" s="16">
        <v>92</v>
      </c>
      <c r="B99" s="17" t="s">
        <v>421</v>
      </c>
      <c r="C99" s="17" t="s">
        <v>268</v>
      </c>
      <c r="D99" s="17" t="s">
        <v>146</v>
      </c>
      <c r="E99" s="17" t="str">
        <f t="shared" si="6"/>
        <v>Д</v>
      </c>
      <c r="F99" s="17" t="str">
        <f t="shared" si="7"/>
        <v>Н</v>
      </c>
      <c r="G99" s="17" t="str">
        <f t="shared" si="8"/>
        <v>Н</v>
      </c>
      <c r="H99" s="17">
        <v>760189</v>
      </c>
      <c r="I99" s="22">
        <v>9</v>
      </c>
      <c r="J99" s="17" t="s">
        <v>103</v>
      </c>
      <c r="K99" s="16" t="s">
        <v>16</v>
      </c>
      <c r="L99" s="4">
        <v>0</v>
      </c>
      <c r="M99" s="4">
        <v>0</v>
      </c>
      <c r="N99" s="4">
        <v>1</v>
      </c>
      <c r="O99" s="4">
        <v>2</v>
      </c>
      <c r="P99" s="4">
        <v>1</v>
      </c>
      <c r="Q99" s="4">
        <v>1</v>
      </c>
      <c r="R99" s="4">
        <v>1</v>
      </c>
      <c r="S99" s="4">
        <v>1</v>
      </c>
      <c r="T99" s="4">
        <v>1</v>
      </c>
      <c r="U99" s="4">
        <v>1</v>
      </c>
      <c r="V99" s="4"/>
      <c r="W99" s="4"/>
      <c r="X99" s="4"/>
      <c r="Y99" s="13">
        <f>SUM(L99:X99)</f>
        <v>9</v>
      </c>
      <c r="Z99" s="27">
        <v>20</v>
      </c>
      <c r="AA99" s="19">
        <f>Y99/Z99</f>
        <v>0.45</v>
      </c>
      <c r="AB99" s="14" t="str">
        <f>IF(Y99&gt;75%*Z99,"Победитель",IF(Y99&gt;50%*Z99,"Призёр","Участник"))</f>
        <v>Участник</v>
      </c>
    </row>
    <row r="100" spans="1:28" x14ac:dyDescent="0.35">
      <c r="A100" s="16">
        <v>93</v>
      </c>
      <c r="B100" s="17" t="s">
        <v>118</v>
      </c>
      <c r="C100" s="17" t="s">
        <v>119</v>
      </c>
      <c r="D100" s="17" t="s">
        <v>89</v>
      </c>
      <c r="E100" s="17" t="str">
        <f t="shared" si="6"/>
        <v>Р</v>
      </c>
      <c r="F100" s="17" t="str">
        <f t="shared" si="7"/>
        <v>Е</v>
      </c>
      <c r="G100" s="17" t="str">
        <f t="shared" si="8"/>
        <v>И</v>
      </c>
      <c r="H100" s="17">
        <v>764204</v>
      </c>
      <c r="I100" s="22">
        <v>9</v>
      </c>
      <c r="J100" s="17" t="s">
        <v>120</v>
      </c>
      <c r="K100" s="16" t="s">
        <v>16</v>
      </c>
      <c r="L100" s="4">
        <v>2</v>
      </c>
      <c r="M100" s="4">
        <v>1</v>
      </c>
      <c r="N100" s="4">
        <v>0</v>
      </c>
      <c r="O100" s="4">
        <v>1</v>
      </c>
      <c r="P100" s="4">
        <v>0</v>
      </c>
      <c r="Q100" s="4">
        <v>1</v>
      </c>
      <c r="R100" s="4">
        <v>1</v>
      </c>
      <c r="S100" s="4">
        <v>1</v>
      </c>
      <c r="T100" s="4">
        <v>2</v>
      </c>
      <c r="U100" s="4">
        <v>0</v>
      </c>
      <c r="V100" s="4"/>
      <c r="W100" s="4"/>
      <c r="X100" s="4"/>
      <c r="Y100" s="13">
        <f>SUM(L100:X100)</f>
        <v>9</v>
      </c>
      <c r="Z100" s="27">
        <v>20</v>
      </c>
      <c r="AA100" s="19">
        <f>Y100/Z100</f>
        <v>0.45</v>
      </c>
      <c r="AB100" s="14" t="str">
        <f>IF(Y100&gt;75%*Z100,"Победитель",IF(Y100&gt;50%*Z100,"Призёр","Участник"))</f>
        <v>Участник</v>
      </c>
    </row>
    <row r="101" spans="1:28" x14ac:dyDescent="0.35">
      <c r="A101" s="16">
        <v>94</v>
      </c>
      <c r="B101" s="17" t="s">
        <v>422</v>
      </c>
      <c r="C101" s="17" t="s">
        <v>57</v>
      </c>
      <c r="D101" s="17" t="s">
        <v>423</v>
      </c>
      <c r="E101" s="17" t="str">
        <f t="shared" si="6"/>
        <v>К</v>
      </c>
      <c r="F101" s="17" t="str">
        <f t="shared" si="7"/>
        <v>А</v>
      </c>
      <c r="G101" s="17" t="str">
        <f t="shared" si="8"/>
        <v>В</v>
      </c>
      <c r="H101" s="17">
        <v>760189</v>
      </c>
      <c r="I101" s="22">
        <v>9</v>
      </c>
      <c r="J101" s="17" t="s">
        <v>104</v>
      </c>
      <c r="K101" s="16" t="s">
        <v>16</v>
      </c>
      <c r="L101" s="4">
        <v>0</v>
      </c>
      <c r="M101" s="4">
        <v>0</v>
      </c>
      <c r="N101" s="4">
        <v>0</v>
      </c>
      <c r="O101" s="4">
        <v>1</v>
      </c>
      <c r="P101" s="4">
        <v>1</v>
      </c>
      <c r="Q101" s="4">
        <v>1</v>
      </c>
      <c r="R101" s="4">
        <v>1</v>
      </c>
      <c r="S101" s="4">
        <v>1</v>
      </c>
      <c r="T101" s="4">
        <v>1</v>
      </c>
      <c r="U101" s="4">
        <v>2</v>
      </c>
      <c r="V101" s="4"/>
      <c r="W101" s="4"/>
      <c r="X101" s="4"/>
      <c r="Y101" s="13">
        <f>SUM(L101:X101)</f>
        <v>8</v>
      </c>
      <c r="Z101" s="27">
        <v>20</v>
      </c>
      <c r="AA101" s="19">
        <f>Y101/Z101</f>
        <v>0.4</v>
      </c>
      <c r="AB101" s="14" t="str">
        <f>IF(Y101&gt;75%*Z101,"Победитель",IF(Y101&gt;50%*Z101,"Призёр","Участник"))</f>
        <v>Участник</v>
      </c>
    </row>
    <row r="102" spans="1:28" x14ac:dyDescent="0.35">
      <c r="A102" s="16">
        <v>95</v>
      </c>
      <c r="B102" s="17" t="s">
        <v>257</v>
      </c>
      <c r="C102" s="17" t="s">
        <v>82</v>
      </c>
      <c r="D102" s="17" t="s">
        <v>28</v>
      </c>
      <c r="E102" s="17" t="str">
        <f t="shared" si="6"/>
        <v>К</v>
      </c>
      <c r="F102" s="17" t="str">
        <f t="shared" si="7"/>
        <v>А</v>
      </c>
      <c r="G102" s="17" t="str">
        <f t="shared" si="8"/>
        <v>А</v>
      </c>
      <c r="H102" s="17">
        <v>761312</v>
      </c>
      <c r="I102" s="22">
        <v>9</v>
      </c>
      <c r="J102" s="17" t="s">
        <v>100</v>
      </c>
      <c r="K102" s="16" t="s">
        <v>16</v>
      </c>
      <c r="L102" s="4">
        <v>8</v>
      </c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13">
        <f>SUM(L102:X102)</f>
        <v>8</v>
      </c>
      <c r="Z102" s="27">
        <v>20</v>
      </c>
      <c r="AA102" s="19">
        <f>Y102/Z102</f>
        <v>0.4</v>
      </c>
      <c r="AB102" s="14" t="str">
        <f>IF(Y102&gt;75%*Z102,"Победитель",IF(Y102&gt;50%*Z102,"Призёр","Участник"))</f>
        <v>Участник</v>
      </c>
    </row>
    <row r="103" spans="1:28" x14ac:dyDescent="0.35">
      <c r="A103" s="16">
        <v>96</v>
      </c>
      <c r="B103" s="17" t="s">
        <v>102</v>
      </c>
      <c r="C103" s="17" t="s">
        <v>27</v>
      </c>
      <c r="D103" s="17" t="s">
        <v>58</v>
      </c>
      <c r="E103" s="17" t="str">
        <f t="shared" si="6"/>
        <v>Т</v>
      </c>
      <c r="F103" s="17" t="str">
        <f t="shared" si="7"/>
        <v>Е</v>
      </c>
      <c r="G103" s="17" t="str">
        <f t="shared" si="8"/>
        <v>И</v>
      </c>
      <c r="H103" s="15">
        <v>764204</v>
      </c>
      <c r="I103" s="21">
        <v>9</v>
      </c>
      <c r="J103" s="10" t="s">
        <v>103</v>
      </c>
      <c r="K103" s="16" t="s">
        <v>16</v>
      </c>
      <c r="L103" s="11">
        <v>0</v>
      </c>
      <c r="M103" s="11">
        <v>0</v>
      </c>
      <c r="N103" s="11">
        <v>0</v>
      </c>
      <c r="O103" s="11">
        <v>2</v>
      </c>
      <c r="P103" s="11">
        <v>0</v>
      </c>
      <c r="Q103" s="11">
        <v>1</v>
      </c>
      <c r="R103" s="11">
        <v>1</v>
      </c>
      <c r="S103" s="11">
        <v>2</v>
      </c>
      <c r="T103" s="11">
        <v>2</v>
      </c>
      <c r="U103" s="11">
        <v>0</v>
      </c>
      <c r="V103" s="11"/>
      <c r="W103" s="11"/>
      <c r="X103" s="11"/>
      <c r="Y103" s="13">
        <f>SUM(L103:X103)</f>
        <v>8</v>
      </c>
      <c r="Z103" s="27">
        <v>20</v>
      </c>
      <c r="AA103" s="19">
        <f>Y103/Z103</f>
        <v>0.4</v>
      </c>
      <c r="AB103" s="14" t="str">
        <f>IF(Y103&gt;75%*Z103,"Победитель",IF(Y103&gt;50%*Z103,"Призёр","Участник"))</f>
        <v>Участник</v>
      </c>
    </row>
    <row r="104" spans="1:28" x14ac:dyDescent="0.35">
      <c r="A104" s="16">
        <v>97</v>
      </c>
      <c r="B104" s="17" t="s">
        <v>94</v>
      </c>
      <c r="C104" s="17" t="s">
        <v>76</v>
      </c>
      <c r="D104" s="17" t="s">
        <v>26</v>
      </c>
      <c r="E104" s="17" t="str">
        <f t="shared" si="6"/>
        <v>М</v>
      </c>
      <c r="F104" s="17" t="str">
        <f t="shared" si="7"/>
        <v>С</v>
      </c>
      <c r="G104" s="17" t="str">
        <f t="shared" si="8"/>
        <v>В</v>
      </c>
      <c r="H104" s="17">
        <v>760184</v>
      </c>
      <c r="I104" s="22">
        <v>9</v>
      </c>
      <c r="J104" s="17" t="s">
        <v>117</v>
      </c>
      <c r="K104" s="16" t="s">
        <v>16</v>
      </c>
      <c r="L104" s="4">
        <v>2</v>
      </c>
      <c r="M104" s="4">
        <v>0</v>
      </c>
      <c r="N104" s="4">
        <v>1</v>
      </c>
      <c r="O104" s="4">
        <v>0</v>
      </c>
      <c r="P104" s="4">
        <v>0</v>
      </c>
      <c r="Q104" s="4">
        <v>1</v>
      </c>
      <c r="R104" s="4">
        <v>1</v>
      </c>
      <c r="S104" s="4">
        <v>1</v>
      </c>
      <c r="T104" s="4">
        <v>1</v>
      </c>
      <c r="U104" s="4">
        <v>0</v>
      </c>
      <c r="V104" s="4"/>
      <c r="W104" s="4"/>
      <c r="X104" s="4"/>
      <c r="Y104" s="13">
        <f>SUM(L104:X104)</f>
        <v>7</v>
      </c>
      <c r="Z104" s="27">
        <v>20</v>
      </c>
      <c r="AA104" s="19">
        <f>Y104/Z104</f>
        <v>0.35</v>
      </c>
      <c r="AB104" s="14" t="str">
        <f>IF(Y104&gt;75%*Z104,"Победитель",IF(Y104&gt;50%*Z104,"Призёр","Участник"))</f>
        <v>Участник</v>
      </c>
    </row>
    <row r="105" spans="1:28" x14ac:dyDescent="0.35">
      <c r="A105" s="16">
        <v>98</v>
      </c>
      <c r="B105" s="17" t="s">
        <v>206</v>
      </c>
      <c r="C105" s="17" t="s">
        <v>57</v>
      </c>
      <c r="D105" s="17" t="s">
        <v>71</v>
      </c>
      <c r="E105" s="17" t="str">
        <f t="shared" si="6"/>
        <v>У</v>
      </c>
      <c r="F105" s="17" t="str">
        <f t="shared" si="7"/>
        <v>А</v>
      </c>
      <c r="G105" s="17" t="str">
        <f t="shared" si="8"/>
        <v>А</v>
      </c>
      <c r="H105" s="17">
        <v>760184</v>
      </c>
      <c r="I105" s="22">
        <v>9</v>
      </c>
      <c r="J105" s="17" t="s">
        <v>120</v>
      </c>
      <c r="K105" s="16" t="s">
        <v>16</v>
      </c>
      <c r="L105" s="4">
        <v>1</v>
      </c>
      <c r="M105" s="4">
        <v>0</v>
      </c>
      <c r="N105" s="4">
        <v>0</v>
      </c>
      <c r="O105" s="4">
        <v>1</v>
      </c>
      <c r="P105" s="4">
        <v>0</v>
      </c>
      <c r="Q105" s="4">
        <v>1</v>
      </c>
      <c r="R105" s="4">
        <v>1</v>
      </c>
      <c r="S105" s="4">
        <v>2</v>
      </c>
      <c r="T105" s="4">
        <v>1</v>
      </c>
      <c r="U105" s="4">
        <v>0</v>
      </c>
      <c r="V105" s="4"/>
      <c r="W105" s="4"/>
      <c r="X105" s="4"/>
      <c r="Y105" s="13">
        <f>SUM(L105:X105)</f>
        <v>7</v>
      </c>
      <c r="Z105" s="27">
        <v>20</v>
      </c>
      <c r="AA105" s="19">
        <f>Y105/Z105</f>
        <v>0.35</v>
      </c>
      <c r="AB105" s="14" t="str">
        <f>IF(Y105&gt;75%*Z105,"Победитель",IF(Y105&gt;50%*Z105,"Призёр","Участник"))</f>
        <v>Участник</v>
      </c>
    </row>
    <row r="106" spans="1:28" x14ac:dyDescent="0.35">
      <c r="A106" s="16">
        <v>99</v>
      </c>
      <c r="B106" s="17" t="s">
        <v>357</v>
      </c>
      <c r="C106" s="17" t="s">
        <v>358</v>
      </c>
      <c r="D106" s="17" t="s">
        <v>359</v>
      </c>
      <c r="E106" s="17" t="str">
        <f t="shared" si="6"/>
        <v>С</v>
      </c>
      <c r="F106" s="17" t="str">
        <f t="shared" si="7"/>
        <v>М</v>
      </c>
      <c r="G106" s="17" t="str">
        <f t="shared" si="8"/>
        <v>А</v>
      </c>
      <c r="H106" s="17">
        <v>760188</v>
      </c>
      <c r="I106" s="22">
        <v>9</v>
      </c>
      <c r="J106" s="17" t="s">
        <v>360</v>
      </c>
      <c r="K106" s="16" t="s">
        <v>16</v>
      </c>
      <c r="L106" s="4">
        <v>7</v>
      </c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13">
        <f>SUM(L106:X106)</f>
        <v>7</v>
      </c>
      <c r="Z106" s="27">
        <v>20</v>
      </c>
      <c r="AA106" s="19">
        <f>Y106/Z106</f>
        <v>0.35</v>
      </c>
      <c r="AB106" s="14" t="str">
        <f>IF(Y106&gt;75%*Z106,"Победитель",IF(Y106&gt;50%*Z106,"Призёр","Участник"))</f>
        <v>Участник</v>
      </c>
    </row>
    <row r="107" spans="1:28" x14ac:dyDescent="0.35">
      <c r="A107" s="16">
        <v>100</v>
      </c>
      <c r="B107" s="18" t="s">
        <v>108</v>
      </c>
      <c r="C107" s="18" t="s">
        <v>109</v>
      </c>
      <c r="D107" s="18" t="s">
        <v>43</v>
      </c>
      <c r="E107" s="17" t="str">
        <f t="shared" si="6"/>
        <v>И</v>
      </c>
      <c r="F107" s="17" t="str">
        <f t="shared" si="7"/>
        <v>А</v>
      </c>
      <c r="G107" s="17" t="str">
        <f t="shared" si="8"/>
        <v>А</v>
      </c>
      <c r="H107" s="18">
        <v>764204</v>
      </c>
      <c r="I107" s="23">
        <v>9</v>
      </c>
      <c r="J107" s="18" t="s">
        <v>110</v>
      </c>
      <c r="K107" s="16" t="s">
        <v>16</v>
      </c>
      <c r="L107" s="4">
        <v>1</v>
      </c>
      <c r="M107" s="4">
        <v>0</v>
      </c>
      <c r="N107" s="4">
        <v>0</v>
      </c>
      <c r="O107" s="4">
        <v>1</v>
      </c>
      <c r="P107" s="4">
        <v>2</v>
      </c>
      <c r="Q107" s="4">
        <v>0</v>
      </c>
      <c r="R107" s="4">
        <v>1</v>
      </c>
      <c r="S107" s="4">
        <v>2</v>
      </c>
      <c r="T107" s="4">
        <v>0</v>
      </c>
      <c r="U107" s="4">
        <v>0</v>
      </c>
      <c r="V107" s="4"/>
      <c r="W107" s="4"/>
      <c r="X107" s="4"/>
      <c r="Y107" s="13">
        <f>SUM(L107:X107)</f>
        <v>7</v>
      </c>
      <c r="Z107" s="27">
        <v>20</v>
      </c>
      <c r="AA107" s="19">
        <f>Y107/Z107</f>
        <v>0.35</v>
      </c>
      <c r="AB107" s="14" t="str">
        <f>IF(Y107&gt;75%*Z107,"Победитель",IF(Y107&gt;50%*Z107,"Призёр","Участник"))</f>
        <v>Участник</v>
      </c>
    </row>
    <row r="108" spans="1:28" x14ac:dyDescent="0.35">
      <c r="A108" s="16">
        <v>101</v>
      </c>
      <c r="B108" s="17" t="s">
        <v>68</v>
      </c>
      <c r="C108" s="17" t="s">
        <v>90</v>
      </c>
      <c r="D108" s="17" t="s">
        <v>91</v>
      </c>
      <c r="E108" s="17" t="str">
        <f t="shared" si="6"/>
        <v>П</v>
      </c>
      <c r="F108" s="17" t="str">
        <f t="shared" si="7"/>
        <v>У</v>
      </c>
      <c r="G108" s="17" t="str">
        <f t="shared" si="8"/>
        <v>Д</v>
      </c>
      <c r="H108" s="17">
        <v>764204</v>
      </c>
      <c r="I108" s="22">
        <v>9</v>
      </c>
      <c r="J108" s="17" t="s">
        <v>113</v>
      </c>
      <c r="K108" s="16" t="s">
        <v>16</v>
      </c>
      <c r="L108" s="4">
        <v>0</v>
      </c>
      <c r="M108" s="4">
        <v>0</v>
      </c>
      <c r="N108" s="4">
        <v>1</v>
      </c>
      <c r="O108" s="4">
        <v>0</v>
      </c>
      <c r="P108" s="4">
        <v>1</v>
      </c>
      <c r="Q108" s="4">
        <v>1</v>
      </c>
      <c r="R108" s="4">
        <v>1</v>
      </c>
      <c r="S108" s="4">
        <v>1</v>
      </c>
      <c r="T108" s="4">
        <v>2</v>
      </c>
      <c r="U108" s="4">
        <v>0</v>
      </c>
      <c r="V108" s="4"/>
      <c r="W108" s="4"/>
      <c r="X108" s="4"/>
      <c r="Y108" s="13">
        <f>SUM(L108:X108)</f>
        <v>7</v>
      </c>
      <c r="Z108" s="27">
        <v>20</v>
      </c>
      <c r="AA108" s="19">
        <f>Y108/Z108</f>
        <v>0.35</v>
      </c>
      <c r="AB108" s="14" t="str">
        <f>IF(Y108&gt;75%*Z108,"Победитель",IF(Y108&gt;50%*Z108,"Призёр","Участник"))</f>
        <v>Участник</v>
      </c>
    </row>
    <row r="109" spans="1:28" x14ac:dyDescent="0.35">
      <c r="A109" s="16">
        <v>102</v>
      </c>
      <c r="B109" s="17" t="s">
        <v>195</v>
      </c>
      <c r="C109" s="17" t="s">
        <v>31</v>
      </c>
      <c r="D109" s="17" t="s">
        <v>38</v>
      </c>
      <c r="E109" s="17" t="str">
        <f t="shared" si="6"/>
        <v>А</v>
      </c>
      <c r="F109" s="17" t="str">
        <f t="shared" si="7"/>
        <v>Д</v>
      </c>
      <c r="G109" s="17" t="str">
        <f t="shared" si="8"/>
        <v>А</v>
      </c>
      <c r="H109" s="17">
        <v>760184</v>
      </c>
      <c r="I109" s="22">
        <v>9</v>
      </c>
      <c r="J109" s="17" t="s">
        <v>104</v>
      </c>
      <c r="K109" s="16" t="s">
        <v>16</v>
      </c>
      <c r="L109" s="4">
        <v>0</v>
      </c>
      <c r="M109" s="4">
        <v>1</v>
      </c>
      <c r="N109" s="4">
        <v>0</v>
      </c>
      <c r="O109" s="4">
        <v>0</v>
      </c>
      <c r="P109" s="4">
        <v>0</v>
      </c>
      <c r="Q109" s="4">
        <v>1</v>
      </c>
      <c r="R109" s="4">
        <v>1</v>
      </c>
      <c r="S109" s="4">
        <v>2</v>
      </c>
      <c r="T109" s="4">
        <v>1</v>
      </c>
      <c r="U109" s="4">
        <v>0</v>
      </c>
      <c r="V109" s="4"/>
      <c r="W109" s="4"/>
      <c r="X109" s="4"/>
      <c r="Y109" s="13">
        <f>SUM(L109:X109)</f>
        <v>6</v>
      </c>
      <c r="Z109" s="27">
        <v>20</v>
      </c>
      <c r="AA109" s="19">
        <f>Y109/Z109</f>
        <v>0.3</v>
      </c>
      <c r="AB109" s="14" t="str">
        <f>IF(Y109&gt;75%*Z109,"Победитель",IF(Y109&gt;50%*Z109,"Призёр","Участник"))</f>
        <v>Участник</v>
      </c>
    </row>
    <row r="110" spans="1:28" x14ac:dyDescent="0.35">
      <c r="A110" s="16">
        <v>103</v>
      </c>
      <c r="B110" s="17" t="s">
        <v>114</v>
      </c>
      <c r="C110" s="17" t="s">
        <v>29</v>
      </c>
      <c r="D110" s="17" t="s">
        <v>38</v>
      </c>
      <c r="E110" s="17" t="str">
        <f t="shared" si="6"/>
        <v>С</v>
      </c>
      <c r="F110" s="17" t="str">
        <f t="shared" si="7"/>
        <v>В</v>
      </c>
      <c r="G110" s="17" t="str">
        <f t="shared" si="8"/>
        <v>А</v>
      </c>
      <c r="H110" s="17">
        <v>764204</v>
      </c>
      <c r="I110" s="22">
        <v>9</v>
      </c>
      <c r="J110" s="17" t="s">
        <v>115</v>
      </c>
      <c r="K110" s="16" t="s">
        <v>16</v>
      </c>
      <c r="L110" s="4">
        <v>2</v>
      </c>
      <c r="M110" s="4">
        <v>0</v>
      </c>
      <c r="N110" s="4">
        <v>0</v>
      </c>
      <c r="O110" s="4">
        <v>1</v>
      </c>
      <c r="P110" s="4">
        <v>0</v>
      </c>
      <c r="Q110" s="4">
        <v>1</v>
      </c>
      <c r="R110" s="4">
        <v>1</v>
      </c>
      <c r="S110" s="4">
        <v>1</v>
      </c>
      <c r="T110" s="4">
        <v>0</v>
      </c>
      <c r="U110" s="4">
        <v>0</v>
      </c>
      <c r="V110" s="4"/>
      <c r="W110" s="4"/>
      <c r="X110" s="4"/>
      <c r="Y110" s="13">
        <f>SUM(L110:X110)</f>
        <v>6</v>
      </c>
      <c r="Z110" s="27">
        <v>20</v>
      </c>
      <c r="AA110" s="19">
        <f>Y110/Z110</f>
        <v>0.3</v>
      </c>
      <c r="AB110" s="14" t="str">
        <f>IF(Y110&gt;75%*Z110,"Победитель",IF(Y110&gt;50%*Z110,"Призёр","Участник"))</f>
        <v>Участник</v>
      </c>
    </row>
    <row r="111" spans="1:28" x14ac:dyDescent="0.35">
      <c r="A111" s="16">
        <v>104</v>
      </c>
      <c r="B111" s="17" t="s">
        <v>44</v>
      </c>
      <c r="C111" s="17" t="s">
        <v>31</v>
      </c>
      <c r="D111" s="17" t="s">
        <v>45</v>
      </c>
      <c r="E111" s="17" t="str">
        <f t="shared" si="6"/>
        <v>К</v>
      </c>
      <c r="F111" s="17" t="str">
        <f t="shared" si="7"/>
        <v>Д</v>
      </c>
      <c r="G111" s="17" t="str">
        <f t="shared" si="8"/>
        <v>М</v>
      </c>
      <c r="H111" s="17">
        <v>764204</v>
      </c>
      <c r="I111" s="22">
        <v>9</v>
      </c>
      <c r="J111" s="17" t="s">
        <v>99</v>
      </c>
      <c r="K111" s="16" t="s">
        <v>16</v>
      </c>
      <c r="L111" s="4">
        <v>0</v>
      </c>
      <c r="M111" s="4">
        <v>0</v>
      </c>
      <c r="N111" s="4">
        <v>1</v>
      </c>
      <c r="O111" s="4">
        <v>0</v>
      </c>
      <c r="P111" s="4">
        <v>0</v>
      </c>
      <c r="Q111" s="4">
        <v>1</v>
      </c>
      <c r="R111" s="4">
        <v>1</v>
      </c>
      <c r="S111" s="4">
        <v>2</v>
      </c>
      <c r="T111" s="4">
        <v>0</v>
      </c>
      <c r="U111" s="4">
        <v>0</v>
      </c>
      <c r="V111" s="4"/>
      <c r="W111" s="4"/>
      <c r="X111" s="4"/>
      <c r="Y111" s="13">
        <f>SUM(L111:X111)</f>
        <v>5</v>
      </c>
      <c r="Z111" s="27">
        <v>20</v>
      </c>
      <c r="AA111" s="19">
        <f>Y111/Z111</f>
        <v>0.25</v>
      </c>
      <c r="AB111" s="14" t="str">
        <f>IF(Y111&gt;75%*Z111,"Победитель",IF(Y111&gt;50%*Z111,"Призёр","Участник"))</f>
        <v>Участник</v>
      </c>
    </row>
    <row r="112" spans="1:28" x14ac:dyDescent="0.35">
      <c r="A112" s="16">
        <v>105</v>
      </c>
      <c r="B112" s="17" t="s">
        <v>50</v>
      </c>
      <c r="C112" s="17" t="s">
        <v>51</v>
      </c>
      <c r="D112" s="17" t="s">
        <v>38</v>
      </c>
      <c r="E112" s="17" t="str">
        <f t="shared" si="6"/>
        <v>Б</v>
      </c>
      <c r="F112" s="17" t="str">
        <f t="shared" si="7"/>
        <v>Е</v>
      </c>
      <c r="G112" s="17" t="str">
        <f t="shared" si="8"/>
        <v>А</v>
      </c>
      <c r="H112" s="15">
        <v>764204</v>
      </c>
      <c r="I112" s="21">
        <v>9</v>
      </c>
      <c r="J112" s="10" t="s">
        <v>104</v>
      </c>
      <c r="K112" s="16" t="s">
        <v>16</v>
      </c>
      <c r="L112" s="11">
        <v>0</v>
      </c>
      <c r="M112" s="11">
        <v>0</v>
      </c>
      <c r="N112" s="11">
        <v>0</v>
      </c>
      <c r="O112" s="11">
        <v>1</v>
      </c>
      <c r="P112" s="11">
        <v>0</v>
      </c>
      <c r="Q112" s="11">
        <v>1</v>
      </c>
      <c r="R112" s="11">
        <v>1</v>
      </c>
      <c r="S112" s="11">
        <v>2</v>
      </c>
      <c r="T112" s="11">
        <v>0</v>
      </c>
      <c r="U112" s="11">
        <v>0</v>
      </c>
      <c r="V112" s="11"/>
      <c r="W112" s="11"/>
      <c r="X112" s="11"/>
      <c r="Y112" s="13">
        <f>SUM(L112:X112)</f>
        <v>5</v>
      </c>
      <c r="Z112" s="27">
        <v>20</v>
      </c>
      <c r="AA112" s="19">
        <f>Y112/Z112</f>
        <v>0.25</v>
      </c>
      <c r="AB112" s="14" t="str">
        <f>IF(Y112&gt;75%*Z112,"Победитель",IF(Y112&gt;50%*Z112,"Призёр","Участник"))</f>
        <v>Участник</v>
      </c>
    </row>
    <row r="113" spans="1:28" x14ac:dyDescent="0.35">
      <c r="A113" s="16">
        <v>106</v>
      </c>
      <c r="B113" s="17" t="s">
        <v>424</v>
      </c>
      <c r="C113" s="17" t="s">
        <v>425</v>
      </c>
      <c r="D113" s="17" t="s">
        <v>426</v>
      </c>
      <c r="E113" s="17" t="str">
        <f t="shared" si="6"/>
        <v>Ш</v>
      </c>
      <c r="F113" s="17" t="str">
        <f t="shared" si="7"/>
        <v>Д</v>
      </c>
      <c r="G113" s="17" t="str">
        <f t="shared" si="8"/>
        <v>Р</v>
      </c>
      <c r="H113" s="17">
        <v>760189</v>
      </c>
      <c r="I113" s="22">
        <v>10</v>
      </c>
      <c r="J113" s="17" t="s">
        <v>208</v>
      </c>
      <c r="K113" s="16" t="s">
        <v>16</v>
      </c>
      <c r="L113" s="4">
        <v>21</v>
      </c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13">
        <f>SUM(L113:X113)</f>
        <v>21</v>
      </c>
      <c r="Z113" s="27">
        <v>28</v>
      </c>
      <c r="AA113" s="19">
        <f>Y113/Z113</f>
        <v>0.75</v>
      </c>
      <c r="AB113" s="43" t="str">
        <f>IF(Y113&gt;75%*Z113,"Победитель",IF(Y113&gt;50%*Z113,"Призёр","Участник"))</f>
        <v>Призёр</v>
      </c>
    </row>
    <row r="114" spans="1:28" x14ac:dyDescent="0.35">
      <c r="A114" s="16">
        <v>107</v>
      </c>
      <c r="B114" s="17" t="s">
        <v>432</v>
      </c>
      <c r="C114" s="17" t="s">
        <v>66</v>
      </c>
      <c r="D114" s="17" t="s">
        <v>32</v>
      </c>
      <c r="E114" s="17" t="str">
        <f t="shared" si="6"/>
        <v>Р</v>
      </c>
      <c r="F114" s="17" t="str">
        <f t="shared" si="7"/>
        <v>К</v>
      </c>
      <c r="G114" s="17" t="str">
        <f t="shared" si="8"/>
        <v>С</v>
      </c>
      <c r="H114" s="17">
        <v>760189</v>
      </c>
      <c r="I114" s="22">
        <v>10</v>
      </c>
      <c r="J114" s="17" t="s">
        <v>219</v>
      </c>
      <c r="K114" s="16" t="s">
        <v>16</v>
      </c>
      <c r="L114" s="4">
        <v>19</v>
      </c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13">
        <f>SUM(L114:X114)</f>
        <v>19</v>
      </c>
      <c r="Z114" s="27">
        <v>28</v>
      </c>
      <c r="AA114" s="19">
        <f>Y114/Z114</f>
        <v>0.6785714285714286</v>
      </c>
      <c r="AB114" s="43" t="str">
        <f>IF(Y114&gt;75%*Z114,"Победитель",IF(Y114&gt;50%*Z114,"Призёр","Участник"))</f>
        <v>Призёр</v>
      </c>
    </row>
    <row r="115" spans="1:28" x14ac:dyDescent="0.35">
      <c r="A115" s="16">
        <v>108</v>
      </c>
      <c r="B115" s="17" t="s">
        <v>429</v>
      </c>
      <c r="C115" s="17" t="s">
        <v>430</v>
      </c>
      <c r="D115" s="17" t="s">
        <v>71</v>
      </c>
      <c r="E115" s="17" t="str">
        <f t="shared" si="6"/>
        <v>Р</v>
      </c>
      <c r="F115" s="17" t="str">
        <f t="shared" si="7"/>
        <v>П</v>
      </c>
      <c r="G115" s="17" t="str">
        <f t="shared" si="8"/>
        <v>А</v>
      </c>
      <c r="H115" s="17">
        <v>760189</v>
      </c>
      <c r="I115" s="22">
        <v>10</v>
      </c>
      <c r="J115" s="17" t="s">
        <v>215</v>
      </c>
      <c r="K115" s="16" t="s">
        <v>16</v>
      </c>
      <c r="L115" s="4">
        <v>18</v>
      </c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13">
        <f>SUM(L115:X115)</f>
        <v>18</v>
      </c>
      <c r="Z115" s="27">
        <v>28</v>
      </c>
      <c r="AA115" s="19">
        <f>Y115/Z115</f>
        <v>0.6428571428571429</v>
      </c>
      <c r="AB115" s="43" t="str">
        <f>IF(Y115&gt;75%*Z115,"Победитель",IF(Y115&gt;50%*Z115,"Призёр","Участник"))</f>
        <v>Призёр</v>
      </c>
    </row>
    <row r="116" spans="1:28" x14ac:dyDescent="0.35">
      <c r="A116" s="16">
        <v>109</v>
      </c>
      <c r="B116" s="17" t="s">
        <v>431</v>
      </c>
      <c r="C116" s="17" t="s">
        <v>66</v>
      </c>
      <c r="D116" s="17" t="s">
        <v>43</v>
      </c>
      <c r="E116" s="17" t="str">
        <f t="shared" si="6"/>
        <v>С</v>
      </c>
      <c r="F116" s="17" t="str">
        <f t="shared" si="7"/>
        <v>К</v>
      </c>
      <c r="G116" s="17" t="str">
        <f t="shared" si="8"/>
        <v>А</v>
      </c>
      <c r="H116" s="17">
        <v>760189</v>
      </c>
      <c r="I116" s="22">
        <v>10</v>
      </c>
      <c r="J116" s="17" t="s">
        <v>217</v>
      </c>
      <c r="K116" s="16" t="s">
        <v>16</v>
      </c>
      <c r="L116" s="4">
        <v>18</v>
      </c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13">
        <f>SUM(L116:X116)</f>
        <v>18</v>
      </c>
      <c r="Z116" s="27">
        <v>28</v>
      </c>
      <c r="AA116" s="19">
        <f>Y116/Z116</f>
        <v>0.6428571428571429</v>
      </c>
      <c r="AB116" s="43" t="str">
        <f>IF(Y116&gt;75%*Z116,"Победитель",IF(Y116&gt;50%*Z116,"Призёр","Участник"))</f>
        <v>Призёр</v>
      </c>
    </row>
    <row r="117" spans="1:28" x14ac:dyDescent="0.35">
      <c r="A117" s="16">
        <v>110</v>
      </c>
      <c r="B117" s="17" t="s">
        <v>218</v>
      </c>
      <c r="C117" s="17" t="s">
        <v>36</v>
      </c>
      <c r="D117" s="17" t="s">
        <v>49</v>
      </c>
      <c r="E117" s="17" t="str">
        <f t="shared" si="6"/>
        <v>А</v>
      </c>
      <c r="F117" s="17" t="str">
        <f t="shared" si="7"/>
        <v>С</v>
      </c>
      <c r="G117" s="17" t="str">
        <f t="shared" si="8"/>
        <v>Д</v>
      </c>
      <c r="H117" s="17">
        <v>760184</v>
      </c>
      <c r="I117" s="22">
        <v>10</v>
      </c>
      <c r="J117" s="17" t="s">
        <v>219</v>
      </c>
      <c r="K117" s="16" t="s">
        <v>16</v>
      </c>
      <c r="L117" s="4">
        <v>2</v>
      </c>
      <c r="M117" s="4">
        <v>2</v>
      </c>
      <c r="N117" s="4">
        <v>1</v>
      </c>
      <c r="O117" s="4">
        <v>2</v>
      </c>
      <c r="P117" s="4">
        <v>2</v>
      </c>
      <c r="Q117" s="4">
        <v>1</v>
      </c>
      <c r="R117" s="4">
        <v>2</v>
      </c>
      <c r="S117" s="4">
        <v>2</v>
      </c>
      <c r="T117" s="4">
        <v>0</v>
      </c>
      <c r="U117" s="4">
        <v>0</v>
      </c>
      <c r="V117" s="4">
        <v>0</v>
      </c>
      <c r="W117" s="4">
        <v>2</v>
      </c>
      <c r="X117" s="4">
        <v>0</v>
      </c>
      <c r="Y117" s="13">
        <f>SUM(L117:X117)</f>
        <v>16</v>
      </c>
      <c r="Z117" s="27">
        <v>28</v>
      </c>
      <c r="AA117" s="19">
        <f>Y117/Z117</f>
        <v>0.5714285714285714</v>
      </c>
      <c r="AB117" s="43" t="str">
        <f>IF(Y117&gt;75%*Z117,"Победитель",IF(Y117&gt;50%*Z117,"Призёр","Участник"))</f>
        <v>Призёр</v>
      </c>
    </row>
    <row r="118" spans="1:28" x14ac:dyDescent="0.35">
      <c r="A118" s="16">
        <v>111</v>
      </c>
      <c r="B118" s="17" t="s">
        <v>220</v>
      </c>
      <c r="C118" s="17" t="s">
        <v>221</v>
      </c>
      <c r="D118" s="17" t="s">
        <v>30</v>
      </c>
      <c r="E118" s="17" t="str">
        <f t="shared" si="6"/>
        <v>Р</v>
      </c>
      <c r="F118" s="17" t="str">
        <f t="shared" si="7"/>
        <v>К</v>
      </c>
      <c r="G118" s="17" t="str">
        <f t="shared" si="8"/>
        <v>А</v>
      </c>
      <c r="H118" s="17">
        <v>760184</v>
      </c>
      <c r="I118" s="22">
        <v>10</v>
      </c>
      <c r="J118" s="17" t="s">
        <v>222</v>
      </c>
      <c r="K118" s="16" t="s">
        <v>16</v>
      </c>
      <c r="L118" s="4">
        <v>2</v>
      </c>
      <c r="M118" s="4">
        <v>2</v>
      </c>
      <c r="N118" s="4">
        <v>1</v>
      </c>
      <c r="O118" s="4">
        <v>2</v>
      </c>
      <c r="P118" s="4">
        <v>2</v>
      </c>
      <c r="Q118" s="4">
        <v>0</v>
      </c>
      <c r="R118" s="4">
        <v>2</v>
      </c>
      <c r="S118" s="4">
        <v>2</v>
      </c>
      <c r="T118" s="4">
        <v>0</v>
      </c>
      <c r="U118" s="4">
        <v>0</v>
      </c>
      <c r="V118" s="4">
        <v>1</v>
      </c>
      <c r="W118" s="4">
        <v>2</v>
      </c>
      <c r="X118" s="4">
        <v>0</v>
      </c>
      <c r="Y118" s="13">
        <f>SUM(L118:X118)</f>
        <v>16</v>
      </c>
      <c r="Z118" s="27">
        <v>28</v>
      </c>
      <c r="AA118" s="19">
        <f>Y118/Z118</f>
        <v>0.5714285714285714</v>
      </c>
      <c r="AB118" s="43" t="str">
        <f>IF(Y118&gt;75%*Z118,"Победитель",IF(Y118&gt;50%*Z118,"Призёр","Участник"))</f>
        <v>Призёр</v>
      </c>
    </row>
    <row r="119" spans="1:28" x14ac:dyDescent="0.35">
      <c r="A119" s="16">
        <v>112</v>
      </c>
      <c r="B119" s="17" t="s">
        <v>427</v>
      </c>
      <c r="C119" s="17" t="s">
        <v>428</v>
      </c>
      <c r="D119" s="17" t="s">
        <v>93</v>
      </c>
      <c r="E119" s="17" t="str">
        <f t="shared" si="6"/>
        <v>К</v>
      </c>
      <c r="F119" s="17" t="str">
        <f t="shared" si="7"/>
        <v>В</v>
      </c>
      <c r="G119" s="17" t="str">
        <f t="shared" si="8"/>
        <v>Ю</v>
      </c>
      <c r="H119" s="17">
        <v>760189</v>
      </c>
      <c r="I119" s="22">
        <v>10</v>
      </c>
      <c r="J119" s="17" t="s">
        <v>212</v>
      </c>
      <c r="K119" s="16" t="s">
        <v>16</v>
      </c>
      <c r="L119" s="4">
        <v>16</v>
      </c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13">
        <f>SUM(L119:X119)</f>
        <v>16</v>
      </c>
      <c r="Z119" s="27">
        <v>28</v>
      </c>
      <c r="AA119" s="19">
        <f>Y119/Z119</f>
        <v>0.5714285714285714</v>
      </c>
      <c r="AB119" s="43" t="str">
        <f>IF(Y119&gt;75%*Z119,"Победитель",IF(Y119&gt;50%*Z119,"Призёр","Участник"))</f>
        <v>Призёр</v>
      </c>
    </row>
    <row r="120" spans="1:28" x14ac:dyDescent="0.35">
      <c r="A120" s="16">
        <v>113</v>
      </c>
      <c r="B120" s="17" t="s">
        <v>121</v>
      </c>
      <c r="C120" s="17" t="s">
        <v>31</v>
      </c>
      <c r="D120" s="17" t="s">
        <v>48</v>
      </c>
      <c r="E120" s="17" t="str">
        <f t="shared" si="6"/>
        <v>Б</v>
      </c>
      <c r="F120" s="17" t="str">
        <f t="shared" si="7"/>
        <v>Д</v>
      </c>
      <c r="G120" s="17" t="str">
        <f t="shared" si="8"/>
        <v>Э</v>
      </c>
      <c r="H120" s="17">
        <v>764204</v>
      </c>
      <c r="I120" s="22">
        <v>10</v>
      </c>
      <c r="J120" s="17" t="s">
        <v>122</v>
      </c>
      <c r="K120" s="16" t="s">
        <v>16</v>
      </c>
      <c r="L120" s="4">
        <v>2</v>
      </c>
      <c r="M120" s="4">
        <v>2</v>
      </c>
      <c r="N120" s="4">
        <v>1</v>
      </c>
      <c r="O120" s="4">
        <v>0</v>
      </c>
      <c r="P120" s="4">
        <v>1</v>
      </c>
      <c r="Q120" s="4">
        <v>2</v>
      </c>
      <c r="R120" s="4">
        <v>1</v>
      </c>
      <c r="S120" s="4">
        <v>2</v>
      </c>
      <c r="T120" s="4">
        <v>0</v>
      </c>
      <c r="U120" s="4">
        <v>0</v>
      </c>
      <c r="V120" s="4">
        <v>0</v>
      </c>
      <c r="W120" s="4">
        <v>2</v>
      </c>
      <c r="X120" s="4">
        <v>2</v>
      </c>
      <c r="Y120" s="13">
        <f>SUM(L120:X120)</f>
        <v>15</v>
      </c>
      <c r="Z120" s="27">
        <v>28</v>
      </c>
      <c r="AA120" s="19">
        <f>Y120/Z120</f>
        <v>0.5357142857142857</v>
      </c>
      <c r="AB120" s="43" t="str">
        <f>IF(Y120&gt;75%*Z120,"Победитель",IF(Y120&gt;50%*Z120,"Призёр","Участник"))</f>
        <v>Призёр</v>
      </c>
    </row>
    <row r="121" spans="1:28" x14ac:dyDescent="0.35">
      <c r="A121" s="16">
        <v>114</v>
      </c>
      <c r="B121" s="17" t="s">
        <v>143</v>
      </c>
      <c r="C121" s="17" t="s">
        <v>31</v>
      </c>
      <c r="D121" s="17" t="s">
        <v>32</v>
      </c>
      <c r="E121" s="17" t="str">
        <f t="shared" si="6"/>
        <v>С</v>
      </c>
      <c r="F121" s="17" t="str">
        <f t="shared" si="7"/>
        <v>Д</v>
      </c>
      <c r="G121" s="17" t="str">
        <f t="shared" si="8"/>
        <v>С</v>
      </c>
      <c r="H121" s="17">
        <v>764204</v>
      </c>
      <c r="I121" s="22">
        <v>10</v>
      </c>
      <c r="J121" s="17" t="s">
        <v>144</v>
      </c>
      <c r="K121" s="16" t="s">
        <v>16</v>
      </c>
      <c r="L121" s="4">
        <v>2</v>
      </c>
      <c r="M121" s="4">
        <v>2</v>
      </c>
      <c r="N121" s="4">
        <v>3</v>
      </c>
      <c r="O121" s="4">
        <v>1</v>
      </c>
      <c r="P121" s="4">
        <v>2</v>
      </c>
      <c r="Q121" s="4">
        <v>1</v>
      </c>
      <c r="R121" s="4">
        <v>2</v>
      </c>
      <c r="S121" s="4">
        <v>1</v>
      </c>
      <c r="T121" s="4">
        <v>0</v>
      </c>
      <c r="U121" s="4">
        <v>0</v>
      </c>
      <c r="V121" s="4">
        <v>0</v>
      </c>
      <c r="W121" s="4">
        <v>1</v>
      </c>
      <c r="X121" s="4">
        <v>0</v>
      </c>
      <c r="Y121" s="13">
        <f>SUM(L121:X121)</f>
        <v>15</v>
      </c>
      <c r="Z121" s="27">
        <v>28</v>
      </c>
      <c r="AA121" s="19">
        <f>Y121/Z121</f>
        <v>0.5357142857142857</v>
      </c>
      <c r="AB121" s="43" t="str">
        <f>IF(Y121&gt;75%*Z121,"Победитель",IF(Y121&gt;50%*Z121,"Призёр","Участник"))</f>
        <v>Призёр</v>
      </c>
    </row>
    <row r="122" spans="1:28" x14ac:dyDescent="0.35">
      <c r="A122" s="16">
        <v>115</v>
      </c>
      <c r="B122" s="17" t="s">
        <v>145</v>
      </c>
      <c r="C122" s="17" t="s">
        <v>27</v>
      </c>
      <c r="D122" s="17" t="s">
        <v>146</v>
      </c>
      <c r="E122" s="17" t="str">
        <f t="shared" si="6"/>
        <v>С</v>
      </c>
      <c r="F122" s="17" t="str">
        <f t="shared" si="7"/>
        <v>Е</v>
      </c>
      <c r="G122" s="17" t="str">
        <f t="shared" si="8"/>
        <v>Н</v>
      </c>
      <c r="H122" s="17">
        <v>764204</v>
      </c>
      <c r="I122" s="22">
        <v>10</v>
      </c>
      <c r="J122" s="17" t="s">
        <v>147</v>
      </c>
      <c r="K122" s="16" t="s">
        <v>16</v>
      </c>
      <c r="L122" s="4">
        <v>1</v>
      </c>
      <c r="M122" s="4">
        <v>1</v>
      </c>
      <c r="N122" s="4">
        <v>1</v>
      </c>
      <c r="O122" s="4">
        <v>1</v>
      </c>
      <c r="P122" s="4">
        <v>2</v>
      </c>
      <c r="Q122" s="4">
        <v>1</v>
      </c>
      <c r="R122" s="4">
        <v>1</v>
      </c>
      <c r="S122" s="4">
        <v>1</v>
      </c>
      <c r="T122" s="4">
        <v>0</v>
      </c>
      <c r="U122" s="4">
        <v>2</v>
      </c>
      <c r="V122" s="4">
        <v>0</v>
      </c>
      <c r="W122" s="4">
        <v>1</v>
      </c>
      <c r="X122" s="4">
        <v>3</v>
      </c>
      <c r="Y122" s="13">
        <f>SUM(L122:X122)</f>
        <v>15</v>
      </c>
      <c r="Z122" s="27">
        <v>28</v>
      </c>
      <c r="AA122" s="19">
        <f>Y122/Z122</f>
        <v>0.5357142857142857</v>
      </c>
      <c r="AB122" s="43" t="str">
        <f>IF(Y122&gt;75%*Z122,"Победитель",IF(Y122&gt;50%*Z122,"Призёр","Участник"))</f>
        <v>Призёр</v>
      </c>
    </row>
    <row r="123" spans="1:28" x14ac:dyDescent="0.35">
      <c r="A123" s="16">
        <v>116</v>
      </c>
      <c r="B123" s="17" t="s">
        <v>216</v>
      </c>
      <c r="C123" s="17" t="s">
        <v>40</v>
      </c>
      <c r="D123" s="17" t="s">
        <v>49</v>
      </c>
      <c r="E123" s="17" t="str">
        <f t="shared" si="6"/>
        <v>Ж</v>
      </c>
      <c r="F123" s="17" t="str">
        <f t="shared" si="7"/>
        <v>А</v>
      </c>
      <c r="G123" s="17" t="str">
        <f t="shared" si="8"/>
        <v>Д</v>
      </c>
      <c r="H123" s="17">
        <v>760184</v>
      </c>
      <c r="I123" s="22">
        <v>10</v>
      </c>
      <c r="J123" s="17" t="s">
        <v>217</v>
      </c>
      <c r="K123" s="16" t="s">
        <v>16</v>
      </c>
      <c r="L123" s="4">
        <v>1</v>
      </c>
      <c r="M123" s="4">
        <v>2</v>
      </c>
      <c r="N123" s="4">
        <v>1</v>
      </c>
      <c r="O123" s="4">
        <v>1</v>
      </c>
      <c r="P123" s="4">
        <v>2</v>
      </c>
      <c r="Q123" s="4">
        <v>0</v>
      </c>
      <c r="R123" s="4">
        <v>2</v>
      </c>
      <c r="S123" s="4">
        <v>2</v>
      </c>
      <c r="T123" s="4">
        <v>0</v>
      </c>
      <c r="U123" s="4">
        <v>0</v>
      </c>
      <c r="V123" s="4">
        <v>1</v>
      </c>
      <c r="W123" s="4">
        <v>2</v>
      </c>
      <c r="X123" s="4">
        <v>0</v>
      </c>
      <c r="Y123" s="13">
        <f>SUM(L123:X123)</f>
        <v>14</v>
      </c>
      <c r="Z123" s="27">
        <v>28</v>
      </c>
      <c r="AA123" s="19">
        <f>Y123/Z123</f>
        <v>0.5</v>
      </c>
      <c r="AB123" s="43" t="s">
        <v>448</v>
      </c>
    </row>
    <row r="124" spans="1:28" x14ac:dyDescent="0.35">
      <c r="A124" s="16">
        <v>117</v>
      </c>
      <c r="B124" s="17" t="s">
        <v>213</v>
      </c>
      <c r="C124" s="17" t="s">
        <v>52</v>
      </c>
      <c r="D124" s="17" t="s">
        <v>214</v>
      </c>
      <c r="E124" s="17" t="str">
        <f t="shared" si="6"/>
        <v>Н</v>
      </c>
      <c r="F124" s="17" t="str">
        <f t="shared" si="7"/>
        <v>В</v>
      </c>
      <c r="G124" s="17" t="str">
        <f t="shared" si="8"/>
        <v>И</v>
      </c>
      <c r="H124" s="17">
        <v>760184</v>
      </c>
      <c r="I124" s="22">
        <v>10</v>
      </c>
      <c r="J124" s="17" t="s">
        <v>215</v>
      </c>
      <c r="K124" s="16" t="s">
        <v>16</v>
      </c>
      <c r="L124" s="4">
        <v>2</v>
      </c>
      <c r="M124" s="4">
        <v>1</v>
      </c>
      <c r="N124" s="4">
        <v>2</v>
      </c>
      <c r="O124" s="4">
        <v>2</v>
      </c>
      <c r="P124" s="4">
        <v>1</v>
      </c>
      <c r="Q124" s="4">
        <v>1</v>
      </c>
      <c r="R124" s="4">
        <v>2</v>
      </c>
      <c r="S124" s="4">
        <v>1</v>
      </c>
      <c r="T124" s="4">
        <v>0</v>
      </c>
      <c r="U124" s="4">
        <v>0</v>
      </c>
      <c r="V124" s="4">
        <v>0</v>
      </c>
      <c r="W124" s="4">
        <v>1</v>
      </c>
      <c r="X124" s="4">
        <v>0</v>
      </c>
      <c r="Y124" s="13">
        <f>SUM(L124:X124)</f>
        <v>13</v>
      </c>
      <c r="Z124" s="27">
        <v>28</v>
      </c>
      <c r="AA124" s="19">
        <f>Y124/Z124</f>
        <v>0.4642857142857143</v>
      </c>
      <c r="AB124" s="14" t="str">
        <f>IF(Y124&gt;75%*Z124,"Победитель",IF(Y124&gt;50%*Z124,"Призёр","Участник"))</f>
        <v>Участник</v>
      </c>
    </row>
    <row r="125" spans="1:28" x14ac:dyDescent="0.35">
      <c r="A125" s="16">
        <v>118</v>
      </c>
      <c r="B125" s="17" t="s">
        <v>240</v>
      </c>
      <c r="C125" s="17" t="s">
        <v>77</v>
      </c>
      <c r="D125" s="17" t="s">
        <v>60</v>
      </c>
      <c r="E125" s="17" t="str">
        <f t="shared" si="6"/>
        <v>С</v>
      </c>
      <c r="F125" s="17" t="str">
        <f t="shared" si="7"/>
        <v>В</v>
      </c>
      <c r="G125" s="17" t="str">
        <f t="shared" si="8"/>
        <v>Е</v>
      </c>
      <c r="H125" s="17">
        <v>760184</v>
      </c>
      <c r="I125" s="22">
        <v>10</v>
      </c>
      <c r="J125" s="17" t="s">
        <v>126</v>
      </c>
      <c r="K125" s="16" t="s">
        <v>16</v>
      </c>
      <c r="L125" s="4">
        <v>1</v>
      </c>
      <c r="M125" s="4">
        <v>1</v>
      </c>
      <c r="N125" s="4">
        <v>2</v>
      </c>
      <c r="O125" s="4">
        <v>1</v>
      </c>
      <c r="P125" s="4">
        <v>1</v>
      </c>
      <c r="Q125" s="4">
        <v>2</v>
      </c>
      <c r="R125" s="4">
        <v>1</v>
      </c>
      <c r="S125" s="4">
        <v>1</v>
      </c>
      <c r="T125" s="4">
        <v>1</v>
      </c>
      <c r="U125" s="4">
        <v>1</v>
      </c>
      <c r="V125" s="4">
        <v>1</v>
      </c>
      <c r="W125" s="4">
        <v>0</v>
      </c>
      <c r="X125" s="4">
        <v>0</v>
      </c>
      <c r="Y125" s="13">
        <f>SUM(L125:X125)</f>
        <v>13</v>
      </c>
      <c r="Z125" s="27">
        <v>28</v>
      </c>
      <c r="AA125" s="19">
        <f>Y125/Z125</f>
        <v>0.4642857142857143</v>
      </c>
      <c r="AB125" s="14" t="str">
        <f>IF(Y125&gt;75%*Z125,"Победитель",IF(Y125&gt;50%*Z125,"Призёр","Участник"))</f>
        <v>Участник</v>
      </c>
    </row>
    <row r="126" spans="1:28" x14ac:dyDescent="0.35">
      <c r="A126" s="16">
        <v>119</v>
      </c>
      <c r="B126" s="17" t="s">
        <v>225</v>
      </c>
      <c r="C126" s="17" t="s">
        <v>74</v>
      </c>
      <c r="D126" s="17" t="s">
        <v>78</v>
      </c>
      <c r="E126" s="17" t="str">
        <f t="shared" si="6"/>
        <v>К</v>
      </c>
      <c r="F126" s="17" t="str">
        <f t="shared" si="7"/>
        <v>М</v>
      </c>
      <c r="G126" s="17" t="str">
        <f t="shared" si="8"/>
        <v>А</v>
      </c>
      <c r="H126" s="17">
        <v>760184</v>
      </c>
      <c r="I126" s="22">
        <v>10</v>
      </c>
      <c r="J126" s="17" t="s">
        <v>226</v>
      </c>
      <c r="K126" s="16" t="s">
        <v>16</v>
      </c>
      <c r="L126" s="4">
        <v>1</v>
      </c>
      <c r="M126" s="4">
        <v>1</v>
      </c>
      <c r="N126" s="4">
        <v>1</v>
      </c>
      <c r="O126" s="4">
        <v>1</v>
      </c>
      <c r="P126" s="4">
        <v>1</v>
      </c>
      <c r="Q126" s="4">
        <v>2</v>
      </c>
      <c r="R126" s="4">
        <v>1</v>
      </c>
      <c r="S126" s="4">
        <v>1</v>
      </c>
      <c r="T126" s="4">
        <v>0</v>
      </c>
      <c r="U126" s="4">
        <v>0</v>
      </c>
      <c r="V126" s="4">
        <v>2</v>
      </c>
      <c r="W126" s="4">
        <v>1</v>
      </c>
      <c r="X126" s="4">
        <v>0</v>
      </c>
      <c r="Y126" s="13">
        <f>SUM(L126:X126)</f>
        <v>12</v>
      </c>
      <c r="Z126" s="27">
        <v>28</v>
      </c>
      <c r="AA126" s="19">
        <f>Y126/Z126</f>
        <v>0.42857142857142855</v>
      </c>
      <c r="AB126" s="14" t="str">
        <f>IF(Y126&gt;75%*Z126,"Победитель",IF(Y126&gt;50%*Z126,"Призёр","Участник"))</f>
        <v>Участник</v>
      </c>
    </row>
    <row r="127" spans="1:28" x14ac:dyDescent="0.35">
      <c r="A127" s="16">
        <v>120</v>
      </c>
      <c r="B127" s="17" t="s">
        <v>433</v>
      </c>
      <c r="C127" s="17" t="s">
        <v>228</v>
      </c>
      <c r="D127" s="17" t="s">
        <v>78</v>
      </c>
      <c r="E127" s="17" t="str">
        <f t="shared" si="6"/>
        <v>П</v>
      </c>
      <c r="F127" s="17" t="str">
        <f t="shared" si="7"/>
        <v>И</v>
      </c>
      <c r="G127" s="17" t="str">
        <f t="shared" si="8"/>
        <v>А</v>
      </c>
      <c r="H127" s="17">
        <v>760189</v>
      </c>
      <c r="I127" s="22">
        <v>10</v>
      </c>
      <c r="J127" s="17" t="s">
        <v>222</v>
      </c>
      <c r="K127" s="16" t="s">
        <v>16</v>
      </c>
      <c r="L127" s="4">
        <v>12</v>
      </c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13">
        <f>SUM(L127:X127)</f>
        <v>12</v>
      </c>
      <c r="Z127" s="27">
        <v>28</v>
      </c>
      <c r="AA127" s="19">
        <f>Y127/Z127</f>
        <v>0.42857142857142855</v>
      </c>
      <c r="AB127" s="14" t="str">
        <f>IF(Y127&gt;75%*Z127,"Победитель",IF(Y127&gt;50%*Z127,"Призёр","Участник"))</f>
        <v>Участник</v>
      </c>
    </row>
    <row r="128" spans="1:28" x14ac:dyDescent="0.35">
      <c r="A128" s="16">
        <v>121</v>
      </c>
      <c r="B128" s="17" t="s">
        <v>123</v>
      </c>
      <c r="C128" s="17" t="s">
        <v>31</v>
      </c>
      <c r="D128" s="17" t="s">
        <v>64</v>
      </c>
      <c r="E128" s="17" t="str">
        <f t="shared" si="6"/>
        <v>Б</v>
      </c>
      <c r="F128" s="17" t="str">
        <f t="shared" si="7"/>
        <v>Д</v>
      </c>
      <c r="G128" s="17" t="str">
        <f t="shared" si="8"/>
        <v>В</v>
      </c>
      <c r="H128" s="17">
        <v>764204</v>
      </c>
      <c r="I128" s="22">
        <v>10</v>
      </c>
      <c r="J128" s="17" t="s">
        <v>124</v>
      </c>
      <c r="K128" s="16" t="s">
        <v>16</v>
      </c>
      <c r="L128" s="4">
        <v>2</v>
      </c>
      <c r="M128" s="4">
        <v>1</v>
      </c>
      <c r="N128" s="4">
        <v>0</v>
      </c>
      <c r="O128" s="4">
        <v>1</v>
      </c>
      <c r="P128" s="4">
        <v>2</v>
      </c>
      <c r="Q128" s="4">
        <v>1</v>
      </c>
      <c r="R128" s="4">
        <v>1</v>
      </c>
      <c r="S128" s="4">
        <v>2</v>
      </c>
      <c r="T128" s="4">
        <v>0</v>
      </c>
      <c r="U128" s="4">
        <v>1</v>
      </c>
      <c r="V128" s="4">
        <v>0</v>
      </c>
      <c r="W128" s="4">
        <v>1</v>
      </c>
      <c r="X128" s="4">
        <v>0</v>
      </c>
      <c r="Y128" s="13">
        <f>SUM(L128:X128)</f>
        <v>12</v>
      </c>
      <c r="Z128" s="27">
        <v>28</v>
      </c>
      <c r="AA128" s="19">
        <f>Y128/Z128</f>
        <v>0.42857142857142855</v>
      </c>
      <c r="AB128" s="14" t="str">
        <f>IF(Y128&gt;75%*Z128,"Победитель",IF(Y128&gt;50%*Z128,"Призёр","Участник"))</f>
        <v>Участник</v>
      </c>
    </row>
    <row r="129" spans="1:28" x14ac:dyDescent="0.35">
      <c r="A129" s="16">
        <v>122</v>
      </c>
      <c r="B129" s="17" t="s">
        <v>129</v>
      </c>
      <c r="C129" s="17" t="s">
        <v>130</v>
      </c>
      <c r="D129" s="17" t="s">
        <v>131</v>
      </c>
      <c r="E129" s="17" t="str">
        <f t="shared" si="6"/>
        <v>К</v>
      </c>
      <c r="F129" s="17" t="str">
        <f t="shared" si="7"/>
        <v>О</v>
      </c>
      <c r="G129" s="17" t="str">
        <f t="shared" si="8"/>
        <v>Д</v>
      </c>
      <c r="H129" s="15">
        <v>764204</v>
      </c>
      <c r="I129" s="21">
        <v>10</v>
      </c>
      <c r="J129" s="9" t="s">
        <v>132</v>
      </c>
      <c r="K129" s="16" t="s">
        <v>16</v>
      </c>
      <c r="L129" s="11">
        <v>1</v>
      </c>
      <c r="M129" s="11">
        <v>0</v>
      </c>
      <c r="N129" s="11">
        <v>1</v>
      </c>
      <c r="O129" s="11">
        <v>1</v>
      </c>
      <c r="P129" s="11">
        <v>1</v>
      </c>
      <c r="Q129" s="11">
        <v>0</v>
      </c>
      <c r="R129" s="11">
        <v>0</v>
      </c>
      <c r="S129" s="11">
        <v>1</v>
      </c>
      <c r="T129" s="11">
        <v>0</v>
      </c>
      <c r="U129" s="11">
        <v>1</v>
      </c>
      <c r="V129" s="11">
        <v>2</v>
      </c>
      <c r="W129" s="11">
        <v>2</v>
      </c>
      <c r="X129" s="11">
        <v>2</v>
      </c>
      <c r="Y129" s="13">
        <f>SUM(L129:X129)</f>
        <v>12</v>
      </c>
      <c r="Z129" s="27">
        <v>28</v>
      </c>
      <c r="AA129" s="19">
        <f>Y129/Z129</f>
        <v>0.42857142857142855</v>
      </c>
      <c r="AB129" s="14" t="str">
        <f>IF(Y129&gt;75%*Z129,"Победитель",IF(Y129&gt;50%*Z129,"Призёр","Участник"))</f>
        <v>Участник</v>
      </c>
    </row>
    <row r="130" spans="1:28" x14ac:dyDescent="0.35">
      <c r="A130" s="16">
        <v>123</v>
      </c>
      <c r="B130" s="17" t="s">
        <v>140</v>
      </c>
      <c r="C130" s="17" t="s">
        <v>141</v>
      </c>
      <c r="D130" s="17" t="s">
        <v>32</v>
      </c>
      <c r="E130" s="17" t="str">
        <f t="shared" si="6"/>
        <v>Р</v>
      </c>
      <c r="F130" s="17" t="str">
        <f t="shared" si="7"/>
        <v>Е</v>
      </c>
      <c r="G130" s="17" t="str">
        <f t="shared" si="8"/>
        <v>С</v>
      </c>
      <c r="H130" s="17">
        <v>764204</v>
      </c>
      <c r="I130" s="22">
        <v>10</v>
      </c>
      <c r="J130" s="17" t="s">
        <v>142</v>
      </c>
      <c r="K130" s="16" t="s">
        <v>16</v>
      </c>
      <c r="L130" s="4">
        <v>2</v>
      </c>
      <c r="M130" s="4">
        <v>1</v>
      </c>
      <c r="N130" s="4">
        <v>0</v>
      </c>
      <c r="O130" s="4">
        <v>1</v>
      </c>
      <c r="P130" s="4">
        <v>1</v>
      </c>
      <c r="Q130" s="4">
        <v>1</v>
      </c>
      <c r="R130" s="4">
        <v>2</v>
      </c>
      <c r="S130" s="4">
        <v>2</v>
      </c>
      <c r="T130" s="4">
        <v>0</v>
      </c>
      <c r="U130" s="4">
        <v>0</v>
      </c>
      <c r="V130" s="4">
        <v>0</v>
      </c>
      <c r="W130" s="4">
        <v>1</v>
      </c>
      <c r="X130" s="4">
        <v>1</v>
      </c>
      <c r="Y130" s="13">
        <f>SUM(L130:X130)</f>
        <v>12</v>
      </c>
      <c r="Z130" s="27">
        <v>28</v>
      </c>
      <c r="AA130" s="19">
        <f>Y130/Z130</f>
        <v>0.42857142857142855</v>
      </c>
      <c r="AB130" s="14" t="str">
        <f>IF(Y130&gt;75%*Z130,"Победитель",IF(Y130&gt;50%*Z130,"Призёр","Участник"))</f>
        <v>Участник</v>
      </c>
    </row>
    <row r="131" spans="1:28" x14ac:dyDescent="0.35">
      <c r="A131" s="16">
        <v>124</v>
      </c>
      <c r="B131" s="17" t="s">
        <v>209</v>
      </c>
      <c r="C131" s="17" t="s">
        <v>210</v>
      </c>
      <c r="D131" s="17" t="s">
        <v>211</v>
      </c>
      <c r="E131" s="17" t="str">
        <f t="shared" si="6"/>
        <v>О</v>
      </c>
      <c r="F131" s="17" t="str">
        <f t="shared" si="7"/>
        <v>К</v>
      </c>
      <c r="G131" s="17" t="str">
        <f t="shared" si="8"/>
        <v>А</v>
      </c>
      <c r="H131" s="17">
        <v>760184</v>
      </c>
      <c r="I131" s="22">
        <v>10</v>
      </c>
      <c r="J131" s="17" t="s">
        <v>212</v>
      </c>
      <c r="K131" s="16" t="s">
        <v>16</v>
      </c>
      <c r="L131" s="4">
        <v>1</v>
      </c>
      <c r="M131" s="4">
        <v>0</v>
      </c>
      <c r="N131" s="4">
        <v>0</v>
      </c>
      <c r="O131" s="4">
        <v>2</v>
      </c>
      <c r="P131" s="4">
        <v>2</v>
      </c>
      <c r="Q131" s="4">
        <v>2</v>
      </c>
      <c r="R131" s="4">
        <v>2</v>
      </c>
      <c r="S131" s="4">
        <v>2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13">
        <f>SUM(L131:X131)</f>
        <v>11</v>
      </c>
      <c r="Z131" s="27">
        <v>28</v>
      </c>
      <c r="AA131" s="19">
        <f>Y131/Z131</f>
        <v>0.39285714285714285</v>
      </c>
      <c r="AB131" s="14" t="str">
        <f>IF(Y131&gt;75%*Z131,"Победитель",IF(Y131&gt;50%*Z131,"Призёр","Участник"))</f>
        <v>Участник</v>
      </c>
    </row>
    <row r="132" spans="1:28" x14ac:dyDescent="0.35">
      <c r="A132" s="16">
        <v>125</v>
      </c>
      <c r="B132" s="17" t="s">
        <v>233</v>
      </c>
      <c r="C132" s="17" t="s">
        <v>40</v>
      </c>
      <c r="D132" s="17" t="s">
        <v>38</v>
      </c>
      <c r="E132" s="17" t="str">
        <f t="shared" si="6"/>
        <v>Р</v>
      </c>
      <c r="F132" s="17" t="str">
        <f t="shared" si="7"/>
        <v>А</v>
      </c>
      <c r="G132" s="17" t="str">
        <f t="shared" si="8"/>
        <v>А</v>
      </c>
      <c r="H132" s="17">
        <v>760184</v>
      </c>
      <c r="I132" s="22">
        <v>10</v>
      </c>
      <c r="J132" s="17" t="s">
        <v>234</v>
      </c>
      <c r="K132" s="16" t="s">
        <v>16</v>
      </c>
      <c r="L132" s="4">
        <v>1</v>
      </c>
      <c r="M132" s="4">
        <v>1</v>
      </c>
      <c r="N132" s="4">
        <v>2</v>
      </c>
      <c r="O132" s="4">
        <v>1</v>
      </c>
      <c r="P132" s="4">
        <v>2</v>
      </c>
      <c r="Q132" s="4">
        <v>1</v>
      </c>
      <c r="R132" s="4">
        <v>0</v>
      </c>
      <c r="S132" s="4">
        <v>1</v>
      </c>
      <c r="T132" s="4">
        <v>0</v>
      </c>
      <c r="U132" s="4">
        <v>1</v>
      </c>
      <c r="V132" s="4">
        <v>0</v>
      </c>
      <c r="W132" s="4">
        <v>1</v>
      </c>
      <c r="X132" s="4">
        <v>0</v>
      </c>
      <c r="Y132" s="13">
        <f>SUM(L132:X132)</f>
        <v>11</v>
      </c>
      <c r="Z132" s="27">
        <v>28</v>
      </c>
      <c r="AA132" s="19">
        <f>Y132/Z132</f>
        <v>0.39285714285714285</v>
      </c>
      <c r="AB132" s="14" t="str">
        <f>IF(Y132&gt;75%*Z132,"Победитель",IF(Y132&gt;50%*Z132,"Призёр","Участник"))</f>
        <v>Участник</v>
      </c>
    </row>
    <row r="133" spans="1:28" x14ac:dyDescent="0.35">
      <c r="A133" s="16">
        <v>126</v>
      </c>
      <c r="B133" s="17" t="s">
        <v>125</v>
      </c>
      <c r="C133" s="17" t="s">
        <v>29</v>
      </c>
      <c r="D133" s="17" t="s">
        <v>43</v>
      </c>
      <c r="E133" s="17" t="str">
        <f t="shared" si="6"/>
        <v>Г</v>
      </c>
      <c r="F133" s="17" t="str">
        <f t="shared" si="7"/>
        <v>В</v>
      </c>
      <c r="G133" s="17" t="str">
        <f t="shared" si="8"/>
        <v>А</v>
      </c>
      <c r="H133" s="17">
        <v>764204</v>
      </c>
      <c r="I133" s="22">
        <v>10</v>
      </c>
      <c r="J133" s="17" t="s">
        <v>126</v>
      </c>
      <c r="K133" s="16" t="s">
        <v>16</v>
      </c>
      <c r="L133" s="4">
        <v>1</v>
      </c>
      <c r="M133" s="4">
        <v>2</v>
      </c>
      <c r="N133" s="4">
        <v>1</v>
      </c>
      <c r="O133" s="4">
        <v>1</v>
      </c>
      <c r="P133" s="4">
        <v>1</v>
      </c>
      <c r="Q133" s="4">
        <v>2</v>
      </c>
      <c r="R133" s="4">
        <v>0</v>
      </c>
      <c r="S133" s="4">
        <v>1</v>
      </c>
      <c r="T133" s="4">
        <v>0</v>
      </c>
      <c r="U133" s="4">
        <v>2</v>
      </c>
      <c r="V133" s="4">
        <v>0</v>
      </c>
      <c r="W133" s="4">
        <v>0</v>
      </c>
      <c r="X133" s="4">
        <v>0</v>
      </c>
      <c r="Y133" s="13">
        <f>SUM(L133:X133)</f>
        <v>11</v>
      </c>
      <c r="Z133" s="27">
        <v>28</v>
      </c>
      <c r="AA133" s="19">
        <f>Y133/Z133</f>
        <v>0.39285714285714285</v>
      </c>
      <c r="AB133" s="14" t="str">
        <f>IF(Y133&gt;75%*Z133,"Победитель",IF(Y133&gt;50%*Z133,"Призёр","Участник"))</f>
        <v>Участник</v>
      </c>
    </row>
    <row r="134" spans="1:28" x14ac:dyDescent="0.35">
      <c r="A134" s="16">
        <v>127</v>
      </c>
      <c r="B134" s="17" t="s">
        <v>133</v>
      </c>
      <c r="C134" s="17" t="s">
        <v>52</v>
      </c>
      <c r="D134" s="17" t="s">
        <v>26</v>
      </c>
      <c r="E134" s="17" t="str">
        <f t="shared" si="6"/>
        <v>Н</v>
      </c>
      <c r="F134" s="17" t="str">
        <f t="shared" si="7"/>
        <v>В</v>
      </c>
      <c r="G134" s="17" t="str">
        <f t="shared" si="8"/>
        <v>В</v>
      </c>
      <c r="H134" s="15">
        <v>764204</v>
      </c>
      <c r="I134" s="21">
        <v>10</v>
      </c>
      <c r="J134" s="10" t="s">
        <v>134</v>
      </c>
      <c r="K134" s="16" t="s">
        <v>16</v>
      </c>
      <c r="L134" s="11">
        <v>0</v>
      </c>
      <c r="M134" s="11">
        <v>2</v>
      </c>
      <c r="N134" s="11">
        <v>1</v>
      </c>
      <c r="O134" s="11">
        <v>1</v>
      </c>
      <c r="P134" s="11">
        <v>1</v>
      </c>
      <c r="Q134" s="11">
        <v>0</v>
      </c>
      <c r="R134" s="11">
        <v>1</v>
      </c>
      <c r="S134" s="11">
        <v>1</v>
      </c>
      <c r="T134" s="11">
        <v>0</v>
      </c>
      <c r="U134" s="11">
        <v>2</v>
      </c>
      <c r="V134" s="11">
        <v>0</v>
      </c>
      <c r="W134" s="11">
        <v>0</v>
      </c>
      <c r="X134" s="11">
        <v>1</v>
      </c>
      <c r="Y134" s="13">
        <f>SUM(L134:X134)</f>
        <v>10</v>
      </c>
      <c r="Z134" s="27">
        <v>28</v>
      </c>
      <c r="AA134" s="19">
        <f>Y134/Z134</f>
        <v>0.35714285714285715</v>
      </c>
      <c r="AB134" s="14" t="str">
        <f>IF(Y134&gt;75%*Z134,"Победитель",IF(Y134&gt;50%*Z134,"Призёр","Участник"))</f>
        <v>Участник</v>
      </c>
    </row>
    <row r="135" spans="1:28" x14ac:dyDescent="0.35">
      <c r="A135" s="16">
        <v>128</v>
      </c>
      <c r="B135" s="17" t="s">
        <v>148</v>
      </c>
      <c r="C135" s="17" t="s">
        <v>149</v>
      </c>
      <c r="D135" s="17" t="s">
        <v>150</v>
      </c>
      <c r="E135" s="17" t="str">
        <f t="shared" si="6"/>
        <v>С</v>
      </c>
      <c r="F135" s="17" t="str">
        <f t="shared" si="7"/>
        <v>Г</v>
      </c>
      <c r="G135" s="17" t="str">
        <f t="shared" si="8"/>
        <v>О</v>
      </c>
      <c r="H135" s="17">
        <v>764204</v>
      </c>
      <c r="I135" s="22">
        <v>10</v>
      </c>
      <c r="J135" s="17" t="s">
        <v>151</v>
      </c>
      <c r="K135" s="16" t="s">
        <v>16</v>
      </c>
      <c r="L135" s="4">
        <v>0</v>
      </c>
      <c r="M135" s="4">
        <v>1</v>
      </c>
      <c r="N135" s="4">
        <v>1</v>
      </c>
      <c r="O135" s="4">
        <v>0</v>
      </c>
      <c r="P135" s="4">
        <v>1</v>
      </c>
      <c r="Q135" s="4">
        <v>1</v>
      </c>
      <c r="R135" s="4">
        <v>0</v>
      </c>
      <c r="S135" s="4">
        <v>1</v>
      </c>
      <c r="T135" s="4">
        <v>0</v>
      </c>
      <c r="U135" s="4">
        <v>2</v>
      </c>
      <c r="V135" s="4">
        <v>0</v>
      </c>
      <c r="W135" s="4">
        <v>2</v>
      </c>
      <c r="X135" s="4">
        <v>1</v>
      </c>
      <c r="Y135" s="13">
        <f>SUM(L135:X135)</f>
        <v>10</v>
      </c>
      <c r="Z135" s="27">
        <v>28</v>
      </c>
      <c r="AA135" s="19">
        <f>Y135/Z135</f>
        <v>0.35714285714285715</v>
      </c>
      <c r="AB135" s="14" t="str">
        <f>IF(Y135&gt;75%*Z135,"Победитель",IF(Y135&gt;50%*Z135,"Призёр","Участник"))</f>
        <v>Участник</v>
      </c>
    </row>
    <row r="136" spans="1:28" x14ac:dyDescent="0.35">
      <c r="A136" s="16">
        <v>129</v>
      </c>
      <c r="B136" s="17" t="s">
        <v>267</v>
      </c>
      <c r="C136" s="17" t="s">
        <v>83</v>
      </c>
      <c r="D136" s="17" t="s">
        <v>260</v>
      </c>
      <c r="E136" s="17" t="str">
        <f t="shared" si="6"/>
        <v>Ф</v>
      </c>
      <c r="F136" s="17" t="str">
        <f t="shared" si="7"/>
        <v>И</v>
      </c>
      <c r="G136" s="17" t="str">
        <f t="shared" si="8"/>
        <v>А</v>
      </c>
      <c r="H136" s="17">
        <v>761312</v>
      </c>
      <c r="I136" s="22">
        <v>10</v>
      </c>
      <c r="J136" s="17" t="s">
        <v>230</v>
      </c>
      <c r="K136" s="16" t="s">
        <v>16</v>
      </c>
      <c r="L136" s="4">
        <v>9</v>
      </c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13">
        <f>SUM(L136:X136)</f>
        <v>9</v>
      </c>
      <c r="Z136" s="27">
        <v>28</v>
      </c>
      <c r="AA136" s="19">
        <f>Y136/Z136</f>
        <v>0.32142857142857145</v>
      </c>
      <c r="AB136" s="14" t="str">
        <f>IF(Y136&gt;75%*Z136,"Победитель",IF(Y136&gt;50%*Z136,"Призёр","Участник"))</f>
        <v>Участник</v>
      </c>
    </row>
    <row r="137" spans="1:28" x14ac:dyDescent="0.35">
      <c r="A137" s="16">
        <v>130</v>
      </c>
      <c r="B137" s="17" t="s">
        <v>127</v>
      </c>
      <c r="C137" s="17" t="s">
        <v>56</v>
      </c>
      <c r="D137" s="17" t="s">
        <v>43</v>
      </c>
      <c r="E137" s="17" t="str">
        <f t="shared" si="6"/>
        <v>К</v>
      </c>
      <c r="F137" s="17" t="str">
        <f t="shared" si="7"/>
        <v>М</v>
      </c>
      <c r="G137" s="17" t="str">
        <f t="shared" si="8"/>
        <v>А</v>
      </c>
      <c r="H137" s="17">
        <v>764204</v>
      </c>
      <c r="I137" s="22">
        <v>10</v>
      </c>
      <c r="J137" s="17" t="s">
        <v>128</v>
      </c>
      <c r="K137" s="16" t="s">
        <v>16</v>
      </c>
      <c r="L137" s="4">
        <v>1</v>
      </c>
      <c r="M137" s="4">
        <v>1</v>
      </c>
      <c r="N137" s="4">
        <v>0</v>
      </c>
      <c r="O137" s="4">
        <v>1</v>
      </c>
      <c r="P137" s="4">
        <v>1</v>
      </c>
      <c r="Q137" s="4">
        <v>0</v>
      </c>
      <c r="R137" s="4">
        <v>1</v>
      </c>
      <c r="S137" s="4">
        <v>0</v>
      </c>
      <c r="T137" s="4">
        <v>0</v>
      </c>
      <c r="U137" s="4">
        <v>0</v>
      </c>
      <c r="V137" s="4">
        <v>0</v>
      </c>
      <c r="W137" s="4">
        <v>2</v>
      </c>
      <c r="X137" s="4">
        <v>1</v>
      </c>
      <c r="Y137" s="13">
        <f>SUM(L137:X137)</f>
        <v>8</v>
      </c>
      <c r="Z137" s="27">
        <v>28</v>
      </c>
      <c r="AA137" s="19">
        <f>Y137/Z137</f>
        <v>0.2857142857142857</v>
      </c>
      <c r="AB137" s="14" t="str">
        <f>IF(Y137&gt;75%*Z137,"Победитель",IF(Y137&gt;50%*Z137,"Призёр","Участник"))</f>
        <v>Участник</v>
      </c>
    </row>
    <row r="138" spans="1:28" x14ac:dyDescent="0.35">
      <c r="A138" s="16">
        <v>131</v>
      </c>
      <c r="B138" s="17" t="s">
        <v>138</v>
      </c>
      <c r="C138" s="17" t="s">
        <v>35</v>
      </c>
      <c r="D138" s="17" t="s">
        <v>67</v>
      </c>
      <c r="E138" s="17" t="str">
        <f t="shared" ref="E138:E166" si="9">LEFT(B138,1)</f>
        <v>П</v>
      </c>
      <c r="F138" s="17" t="str">
        <f t="shared" si="7"/>
        <v>П</v>
      </c>
      <c r="G138" s="17" t="str">
        <f t="shared" si="8"/>
        <v>М</v>
      </c>
      <c r="H138" s="17">
        <v>764204</v>
      </c>
      <c r="I138" s="22">
        <v>10</v>
      </c>
      <c r="J138" s="17" t="s">
        <v>139</v>
      </c>
      <c r="K138" s="16" t="s">
        <v>16</v>
      </c>
      <c r="L138" s="4">
        <v>1</v>
      </c>
      <c r="M138" s="4">
        <v>1</v>
      </c>
      <c r="N138" s="4">
        <v>1</v>
      </c>
      <c r="O138" s="4">
        <v>1</v>
      </c>
      <c r="P138" s="4">
        <v>1</v>
      </c>
      <c r="Q138" s="4">
        <v>0</v>
      </c>
      <c r="R138" s="4">
        <v>1</v>
      </c>
      <c r="S138" s="4">
        <v>1</v>
      </c>
      <c r="T138" s="4">
        <v>0</v>
      </c>
      <c r="U138" s="4">
        <v>1</v>
      </c>
      <c r="V138" s="4">
        <v>0</v>
      </c>
      <c r="W138" s="4">
        <v>0</v>
      </c>
      <c r="X138" s="4">
        <v>0</v>
      </c>
      <c r="Y138" s="13">
        <f>SUM(L138:X138)</f>
        <v>8</v>
      </c>
      <c r="Z138" s="27">
        <v>28</v>
      </c>
      <c r="AA138" s="19">
        <f>Y138/Z138</f>
        <v>0.2857142857142857</v>
      </c>
      <c r="AB138" s="14" t="str">
        <f>IF(Y138&gt;75%*Z138,"Победитель",IF(Y138&gt;50%*Z138,"Призёр","Участник"))</f>
        <v>Участник</v>
      </c>
    </row>
    <row r="139" spans="1:28" x14ac:dyDescent="0.35">
      <c r="A139" s="16">
        <v>132</v>
      </c>
      <c r="B139" s="17" t="s">
        <v>227</v>
      </c>
      <c r="C139" s="17" t="s">
        <v>228</v>
      </c>
      <c r="D139" s="17" t="s">
        <v>229</v>
      </c>
      <c r="E139" s="17" t="str">
        <f t="shared" si="9"/>
        <v>Н</v>
      </c>
      <c r="F139" s="17" t="str">
        <f t="shared" ref="F139:F166" si="10">LEFT(C139,1)</f>
        <v>И</v>
      </c>
      <c r="G139" s="17" t="str">
        <f t="shared" ref="G139:G166" si="11">LEFT(D139,1)</f>
        <v>Д</v>
      </c>
      <c r="H139" s="17">
        <v>760184</v>
      </c>
      <c r="I139" s="22">
        <v>10</v>
      </c>
      <c r="J139" s="17" t="s">
        <v>230</v>
      </c>
      <c r="K139" s="16" t="s">
        <v>16</v>
      </c>
      <c r="L139" s="4">
        <v>1</v>
      </c>
      <c r="M139" s="4">
        <v>1</v>
      </c>
      <c r="N139" s="4">
        <v>1</v>
      </c>
      <c r="O139" s="4">
        <v>1</v>
      </c>
      <c r="P139" s="4">
        <v>1</v>
      </c>
      <c r="Q139" s="4">
        <v>0</v>
      </c>
      <c r="R139" s="4">
        <v>0</v>
      </c>
      <c r="S139" s="4">
        <v>1</v>
      </c>
      <c r="T139" s="4">
        <v>0</v>
      </c>
      <c r="U139" s="4">
        <v>0</v>
      </c>
      <c r="V139" s="4">
        <v>0</v>
      </c>
      <c r="W139" s="4">
        <v>1</v>
      </c>
      <c r="X139" s="4">
        <v>0</v>
      </c>
      <c r="Y139" s="13">
        <f>SUM(L139:X139)</f>
        <v>7</v>
      </c>
      <c r="Z139" s="27">
        <v>28</v>
      </c>
      <c r="AA139" s="19">
        <f>Y139/Z139</f>
        <v>0.25</v>
      </c>
      <c r="AB139" s="14" t="str">
        <f>IF(Y139&gt;75%*Z139,"Победитель",IF(Y139&gt;50%*Z139,"Призёр","Участник"))</f>
        <v>Участник</v>
      </c>
    </row>
    <row r="140" spans="1:28" x14ac:dyDescent="0.35">
      <c r="A140" s="16">
        <v>133</v>
      </c>
      <c r="B140" s="17" t="s">
        <v>231</v>
      </c>
      <c r="C140" s="17" t="s">
        <v>59</v>
      </c>
      <c r="D140" s="17" t="s">
        <v>86</v>
      </c>
      <c r="E140" s="17" t="str">
        <f t="shared" si="9"/>
        <v>О</v>
      </c>
      <c r="F140" s="17" t="str">
        <f t="shared" si="10"/>
        <v>В</v>
      </c>
      <c r="G140" s="17" t="str">
        <f t="shared" si="11"/>
        <v>М</v>
      </c>
      <c r="H140" s="17">
        <v>760184</v>
      </c>
      <c r="I140" s="22">
        <v>10</v>
      </c>
      <c r="J140" s="17" t="s">
        <v>232</v>
      </c>
      <c r="K140" s="16" t="s">
        <v>16</v>
      </c>
      <c r="L140" s="4">
        <v>0</v>
      </c>
      <c r="M140" s="4">
        <v>0</v>
      </c>
      <c r="N140" s="4">
        <v>0</v>
      </c>
      <c r="O140" s="4">
        <v>1</v>
      </c>
      <c r="P140" s="4">
        <v>1</v>
      </c>
      <c r="Q140" s="4">
        <v>1</v>
      </c>
      <c r="R140" s="4">
        <v>1</v>
      </c>
      <c r="S140" s="4">
        <v>1</v>
      </c>
      <c r="T140" s="4">
        <v>0</v>
      </c>
      <c r="U140" s="4">
        <v>0</v>
      </c>
      <c r="V140" s="4">
        <v>0</v>
      </c>
      <c r="W140" s="4">
        <v>1</v>
      </c>
      <c r="X140" s="4">
        <v>1</v>
      </c>
      <c r="Y140" s="13">
        <f>SUM(L140:X140)</f>
        <v>7</v>
      </c>
      <c r="Z140" s="27">
        <v>28</v>
      </c>
      <c r="AA140" s="19">
        <f>Y140/Z140</f>
        <v>0.25</v>
      </c>
      <c r="AB140" s="14" t="str">
        <f>IF(Y140&gt;75%*Z140,"Победитель",IF(Y140&gt;50%*Z140,"Призёр","Участник"))</f>
        <v>Участник</v>
      </c>
    </row>
    <row r="141" spans="1:28" x14ac:dyDescent="0.35">
      <c r="A141" s="16">
        <v>134</v>
      </c>
      <c r="B141" s="17" t="s">
        <v>238</v>
      </c>
      <c r="C141" s="17" t="s">
        <v>228</v>
      </c>
      <c r="D141" s="17" t="s">
        <v>39</v>
      </c>
      <c r="E141" s="17" t="str">
        <f t="shared" si="9"/>
        <v>А</v>
      </c>
      <c r="F141" s="17" t="str">
        <f t="shared" si="10"/>
        <v>И</v>
      </c>
      <c r="G141" s="17" t="str">
        <f t="shared" si="11"/>
        <v>М</v>
      </c>
      <c r="H141" s="17">
        <v>760184</v>
      </c>
      <c r="I141" s="22">
        <v>10</v>
      </c>
      <c r="J141" s="17" t="s">
        <v>122</v>
      </c>
      <c r="K141" s="16" t="s">
        <v>16</v>
      </c>
      <c r="L141" s="4">
        <v>1</v>
      </c>
      <c r="M141" s="4">
        <v>0</v>
      </c>
      <c r="N141" s="4">
        <v>1</v>
      </c>
      <c r="O141" s="4">
        <v>1</v>
      </c>
      <c r="P141" s="4">
        <v>2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1</v>
      </c>
      <c r="W141" s="4">
        <v>0</v>
      </c>
      <c r="X141" s="4">
        <v>1</v>
      </c>
      <c r="Y141" s="13">
        <f>SUM(L141:X141)</f>
        <v>7</v>
      </c>
      <c r="Z141" s="27">
        <v>28</v>
      </c>
      <c r="AA141" s="19">
        <f>Y141/Z141</f>
        <v>0.25</v>
      </c>
      <c r="AB141" s="14" t="str">
        <f>IF(Y141&gt;75%*Z141,"Победитель",IF(Y141&gt;50%*Z141,"Призёр","Участник"))</f>
        <v>Участник</v>
      </c>
    </row>
    <row r="142" spans="1:28" x14ac:dyDescent="0.35">
      <c r="A142" s="16">
        <v>135</v>
      </c>
      <c r="B142" s="17" t="s">
        <v>239</v>
      </c>
      <c r="C142" s="17" t="s">
        <v>36</v>
      </c>
      <c r="D142" s="17" t="s">
        <v>73</v>
      </c>
      <c r="E142" s="17" t="str">
        <f t="shared" si="9"/>
        <v>Г</v>
      </c>
      <c r="F142" s="17" t="str">
        <f t="shared" si="10"/>
        <v>С</v>
      </c>
      <c r="G142" s="17" t="str">
        <f t="shared" si="11"/>
        <v>В</v>
      </c>
      <c r="H142" s="17">
        <v>760184</v>
      </c>
      <c r="I142" s="22">
        <v>10</v>
      </c>
      <c r="J142" s="17" t="s">
        <v>124</v>
      </c>
      <c r="K142" s="16" t="s">
        <v>16</v>
      </c>
      <c r="L142" s="4">
        <v>0</v>
      </c>
      <c r="M142" s="4">
        <v>1</v>
      </c>
      <c r="N142" s="4">
        <v>1</v>
      </c>
      <c r="O142" s="4">
        <v>0</v>
      </c>
      <c r="P142" s="4">
        <v>2</v>
      </c>
      <c r="Q142" s="4">
        <v>0</v>
      </c>
      <c r="R142" s="4">
        <v>1</v>
      </c>
      <c r="S142" s="4">
        <v>1</v>
      </c>
      <c r="T142" s="4">
        <v>0</v>
      </c>
      <c r="U142" s="4">
        <v>1</v>
      </c>
      <c r="V142" s="4">
        <v>0</v>
      </c>
      <c r="W142" s="4">
        <v>0</v>
      </c>
      <c r="X142" s="4">
        <v>0</v>
      </c>
      <c r="Y142" s="13">
        <f>SUM(L142:X142)</f>
        <v>7</v>
      </c>
      <c r="Z142" s="27">
        <v>28</v>
      </c>
      <c r="AA142" s="19">
        <f>Y142/Z142</f>
        <v>0.25</v>
      </c>
      <c r="AB142" s="14" t="str">
        <f>IF(Y142&gt;75%*Z142,"Победитель",IF(Y142&gt;50%*Z142,"Призёр","Участник"))</f>
        <v>Участник</v>
      </c>
    </row>
    <row r="143" spans="1:28" x14ac:dyDescent="0.35">
      <c r="A143" s="16">
        <v>136</v>
      </c>
      <c r="B143" s="17" t="s">
        <v>267</v>
      </c>
      <c r="C143" s="17" t="s">
        <v>268</v>
      </c>
      <c r="D143" s="17" t="s">
        <v>260</v>
      </c>
      <c r="E143" s="17" t="str">
        <f t="shared" si="9"/>
        <v>Ф</v>
      </c>
      <c r="F143" s="17" t="str">
        <f t="shared" si="10"/>
        <v>Н</v>
      </c>
      <c r="G143" s="17" t="str">
        <f t="shared" si="11"/>
        <v>А</v>
      </c>
      <c r="H143" s="17">
        <v>761312</v>
      </c>
      <c r="I143" s="22">
        <v>10</v>
      </c>
      <c r="J143" s="17" t="s">
        <v>224</v>
      </c>
      <c r="K143" s="16" t="s">
        <v>16</v>
      </c>
      <c r="L143" s="4">
        <v>7</v>
      </c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13">
        <f>SUM(L143:X143)</f>
        <v>7</v>
      </c>
      <c r="Z143" s="27">
        <v>28</v>
      </c>
      <c r="AA143" s="19">
        <f>Y143/Z143</f>
        <v>0.25</v>
      </c>
      <c r="AB143" s="14" t="str">
        <f>IF(Y143&gt;75%*Z143,"Победитель",IF(Y143&gt;50%*Z143,"Призёр","Участник"))</f>
        <v>Участник</v>
      </c>
    </row>
    <row r="144" spans="1:28" x14ac:dyDescent="0.35">
      <c r="A144" s="16">
        <v>137</v>
      </c>
      <c r="B144" s="17" t="s">
        <v>223</v>
      </c>
      <c r="C144" s="17" t="s">
        <v>27</v>
      </c>
      <c r="D144" s="17" t="s">
        <v>81</v>
      </c>
      <c r="E144" s="17" t="str">
        <f t="shared" si="9"/>
        <v>П</v>
      </c>
      <c r="F144" s="17" t="str">
        <f t="shared" si="10"/>
        <v>Е</v>
      </c>
      <c r="G144" s="17" t="str">
        <f t="shared" si="11"/>
        <v>П</v>
      </c>
      <c r="H144" s="17">
        <v>760184</v>
      </c>
      <c r="I144" s="22">
        <v>10</v>
      </c>
      <c r="J144" s="17" t="s">
        <v>224</v>
      </c>
      <c r="K144" s="16" t="s">
        <v>16</v>
      </c>
      <c r="L144" s="4">
        <v>1</v>
      </c>
      <c r="M144" s="4">
        <v>1</v>
      </c>
      <c r="N144" s="4">
        <v>0</v>
      </c>
      <c r="O144" s="4">
        <v>0</v>
      </c>
      <c r="P144" s="4">
        <v>1</v>
      </c>
      <c r="Q144" s="4">
        <v>1</v>
      </c>
      <c r="R144" s="4">
        <v>1</v>
      </c>
      <c r="S144" s="4">
        <v>0</v>
      </c>
      <c r="T144" s="4">
        <v>0</v>
      </c>
      <c r="U144" s="4">
        <v>0</v>
      </c>
      <c r="V144" s="4">
        <v>0</v>
      </c>
      <c r="W144" s="4">
        <v>1</v>
      </c>
      <c r="X144" s="4">
        <v>0</v>
      </c>
      <c r="Y144" s="13">
        <f>SUM(L144:X144)</f>
        <v>6</v>
      </c>
      <c r="Z144" s="27">
        <v>28</v>
      </c>
      <c r="AA144" s="19">
        <f>Y144/Z144</f>
        <v>0.21428571428571427</v>
      </c>
      <c r="AB144" s="14" t="str">
        <f>IF(Y144&gt;75%*Z144,"Победитель",IF(Y144&gt;50%*Z144,"Призёр","Участник"))</f>
        <v>Участник</v>
      </c>
    </row>
    <row r="145" spans="1:28" x14ac:dyDescent="0.35">
      <c r="A145" s="16">
        <v>138</v>
      </c>
      <c r="B145" s="17" t="s">
        <v>235</v>
      </c>
      <c r="C145" s="17" t="s">
        <v>210</v>
      </c>
      <c r="D145" s="17" t="s">
        <v>236</v>
      </c>
      <c r="E145" s="17" t="str">
        <f t="shared" si="9"/>
        <v>Ф</v>
      </c>
      <c r="F145" s="17" t="str">
        <f t="shared" si="10"/>
        <v>К</v>
      </c>
      <c r="G145" s="17" t="str">
        <f t="shared" si="11"/>
        <v>Д</v>
      </c>
      <c r="H145" s="17">
        <v>760184</v>
      </c>
      <c r="I145" s="22">
        <v>10</v>
      </c>
      <c r="J145" s="17" t="s">
        <v>237</v>
      </c>
      <c r="K145" s="16" t="s">
        <v>16</v>
      </c>
      <c r="L145" s="4">
        <v>1</v>
      </c>
      <c r="M145" s="4">
        <v>1</v>
      </c>
      <c r="N145" s="4">
        <v>1</v>
      </c>
      <c r="O145" s="4">
        <v>0</v>
      </c>
      <c r="P145" s="4">
        <v>1</v>
      </c>
      <c r="Q145" s="4">
        <v>0</v>
      </c>
      <c r="R145" s="4">
        <v>0</v>
      </c>
      <c r="S145" s="4">
        <v>1</v>
      </c>
      <c r="T145" s="4">
        <v>0</v>
      </c>
      <c r="U145" s="4">
        <v>0</v>
      </c>
      <c r="V145" s="4">
        <v>0</v>
      </c>
      <c r="W145" s="4">
        <v>1</v>
      </c>
      <c r="X145" s="4">
        <v>0</v>
      </c>
      <c r="Y145" s="13">
        <f>SUM(L145:X145)</f>
        <v>6</v>
      </c>
      <c r="Z145" s="27">
        <v>28</v>
      </c>
      <c r="AA145" s="19">
        <f>Y145/Z145</f>
        <v>0.21428571428571427</v>
      </c>
      <c r="AB145" s="14" t="str">
        <f>IF(Y145&gt;75%*Z145,"Победитель",IF(Y145&gt;50%*Z145,"Призёр","Участник"))</f>
        <v>Участник</v>
      </c>
    </row>
    <row r="146" spans="1:28" x14ac:dyDescent="0.35">
      <c r="A146" s="16">
        <v>139</v>
      </c>
      <c r="B146" s="17" t="s">
        <v>135</v>
      </c>
      <c r="C146" s="17" t="s">
        <v>136</v>
      </c>
      <c r="D146" s="17" t="s">
        <v>43</v>
      </c>
      <c r="E146" s="17" t="str">
        <f t="shared" si="9"/>
        <v>П</v>
      </c>
      <c r="F146" s="17" t="str">
        <f t="shared" si="10"/>
        <v>В</v>
      </c>
      <c r="G146" s="17" t="str">
        <f t="shared" si="11"/>
        <v>А</v>
      </c>
      <c r="H146" s="17">
        <v>764204</v>
      </c>
      <c r="I146" s="22">
        <v>10</v>
      </c>
      <c r="J146" s="17" t="s">
        <v>137</v>
      </c>
      <c r="K146" s="16" t="s">
        <v>16</v>
      </c>
      <c r="L146" s="4">
        <v>1</v>
      </c>
      <c r="M146" s="4">
        <v>1</v>
      </c>
      <c r="N146" s="4">
        <v>0</v>
      </c>
      <c r="O146" s="4">
        <v>1</v>
      </c>
      <c r="P146" s="4">
        <v>1</v>
      </c>
      <c r="Q146" s="4">
        <v>0</v>
      </c>
      <c r="R146" s="4">
        <v>0</v>
      </c>
      <c r="S146" s="4">
        <v>1</v>
      </c>
      <c r="T146" s="4">
        <v>0</v>
      </c>
      <c r="U146" s="4">
        <v>0</v>
      </c>
      <c r="V146" s="4">
        <v>0</v>
      </c>
      <c r="W146" s="4">
        <v>1</v>
      </c>
      <c r="X146" s="4">
        <v>0</v>
      </c>
      <c r="Y146" s="13">
        <f>SUM(L146:X146)</f>
        <v>6</v>
      </c>
      <c r="Z146" s="27">
        <v>28</v>
      </c>
      <c r="AA146" s="19">
        <f>Y146/Z146</f>
        <v>0.21428571428571427</v>
      </c>
      <c r="AB146" s="14" t="str">
        <f>IF(Y146&gt;75%*Z146,"Победитель",IF(Y146&gt;50%*Z146,"Призёр","Участник"))</f>
        <v>Участник</v>
      </c>
    </row>
    <row r="147" spans="1:28" x14ac:dyDescent="0.35">
      <c r="A147" s="16">
        <v>140</v>
      </c>
      <c r="B147" s="17" t="s">
        <v>207</v>
      </c>
      <c r="C147" s="17" t="s">
        <v>76</v>
      </c>
      <c r="D147" s="17" t="s">
        <v>37</v>
      </c>
      <c r="E147" s="17" t="str">
        <f t="shared" si="9"/>
        <v>Г</v>
      </c>
      <c r="F147" s="17" t="str">
        <f t="shared" si="10"/>
        <v>С</v>
      </c>
      <c r="G147" s="17" t="str">
        <f t="shared" si="11"/>
        <v>В</v>
      </c>
      <c r="H147" s="17">
        <v>760184</v>
      </c>
      <c r="I147" s="22">
        <v>10</v>
      </c>
      <c r="J147" s="17" t="s">
        <v>208</v>
      </c>
      <c r="K147" s="16" t="s">
        <v>16</v>
      </c>
      <c r="L147" s="4">
        <v>0</v>
      </c>
      <c r="M147" s="4">
        <v>0</v>
      </c>
      <c r="N147" s="4">
        <v>0</v>
      </c>
      <c r="O147" s="4">
        <v>1</v>
      </c>
      <c r="P147" s="4">
        <v>1</v>
      </c>
      <c r="Q147" s="4">
        <v>0</v>
      </c>
      <c r="R147" s="4">
        <v>0</v>
      </c>
      <c r="S147" s="4">
        <v>1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13">
        <f>SUM(L147:X147)</f>
        <v>3</v>
      </c>
      <c r="Z147" s="27">
        <v>28</v>
      </c>
      <c r="AA147" s="19">
        <f>Y147/Z147</f>
        <v>0.10714285714285714</v>
      </c>
      <c r="AB147" s="14" t="str">
        <f>IF(Y147&gt;75%*Z147,"Победитель",IF(Y147&gt;50%*Z147,"Призёр","Участник"))</f>
        <v>Участник</v>
      </c>
    </row>
    <row r="148" spans="1:28" x14ac:dyDescent="0.35">
      <c r="A148" s="16">
        <v>141</v>
      </c>
      <c r="B148" s="17" t="s">
        <v>254</v>
      </c>
      <c r="C148" s="17" t="s">
        <v>255</v>
      </c>
      <c r="D148" s="17" t="s">
        <v>78</v>
      </c>
      <c r="E148" s="17" t="str">
        <f t="shared" si="9"/>
        <v>Г</v>
      </c>
      <c r="F148" s="17" t="str">
        <f t="shared" si="10"/>
        <v>И</v>
      </c>
      <c r="G148" s="17" t="str">
        <f t="shared" si="11"/>
        <v>А</v>
      </c>
      <c r="H148" s="17">
        <v>761312</v>
      </c>
      <c r="I148" s="22">
        <v>11</v>
      </c>
      <c r="J148" s="17" t="s">
        <v>256</v>
      </c>
      <c r="K148" s="16" t="s">
        <v>16</v>
      </c>
      <c r="L148" s="4">
        <v>23</v>
      </c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13">
        <f>SUM(L148:X148)</f>
        <v>23</v>
      </c>
      <c r="Z148" s="27">
        <v>28</v>
      </c>
      <c r="AA148" s="19">
        <f>Y148/Z148</f>
        <v>0.8214285714285714</v>
      </c>
      <c r="AB148" s="43" t="str">
        <f>IF(Y148&gt;75%*Z148,"Победитель",IF(Y148&gt;50%*Z148,"Призёр","Участник"))</f>
        <v>Победитель</v>
      </c>
    </row>
    <row r="149" spans="1:28" x14ac:dyDescent="0.35">
      <c r="A149" s="16">
        <v>142</v>
      </c>
      <c r="B149" s="17" t="s">
        <v>241</v>
      </c>
      <c r="C149" s="17" t="s">
        <v>74</v>
      </c>
      <c r="D149" s="17" t="s">
        <v>80</v>
      </c>
      <c r="E149" s="17" t="str">
        <f t="shared" si="9"/>
        <v>М</v>
      </c>
      <c r="F149" s="17" t="str">
        <f t="shared" si="10"/>
        <v>М</v>
      </c>
      <c r="G149" s="17" t="str">
        <f t="shared" si="11"/>
        <v>С</v>
      </c>
      <c r="H149" s="17">
        <v>760184</v>
      </c>
      <c r="I149" s="22">
        <v>11</v>
      </c>
      <c r="J149" s="17" t="s">
        <v>242</v>
      </c>
      <c r="K149" s="16" t="s">
        <v>16</v>
      </c>
      <c r="L149" s="4">
        <v>2</v>
      </c>
      <c r="M149" s="4">
        <v>2</v>
      </c>
      <c r="N149" s="4">
        <v>2</v>
      </c>
      <c r="O149" s="4">
        <v>2</v>
      </c>
      <c r="P149" s="4">
        <v>2</v>
      </c>
      <c r="Q149" s="4">
        <v>1</v>
      </c>
      <c r="R149" s="4">
        <v>2</v>
      </c>
      <c r="S149" s="4">
        <v>1</v>
      </c>
      <c r="T149" s="4">
        <v>0</v>
      </c>
      <c r="U149" s="4">
        <v>1</v>
      </c>
      <c r="V149" s="4">
        <v>2</v>
      </c>
      <c r="W149" s="4">
        <v>2</v>
      </c>
      <c r="X149" s="4">
        <v>0</v>
      </c>
      <c r="Y149" s="13">
        <f>SUM(L149:X149)</f>
        <v>19</v>
      </c>
      <c r="Z149" s="27">
        <v>28</v>
      </c>
      <c r="AA149" s="19">
        <f>Y149/Z149</f>
        <v>0.6785714285714286</v>
      </c>
      <c r="AB149" s="43" t="str">
        <f>IF(Y149&gt;75%*Z149,"Победитель",IF(Y149&gt;50%*Z149,"Призёр","Участник"))</f>
        <v>Призёр</v>
      </c>
    </row>
    <row r="150" spans="1:28" x14ac:dyDescent="0.35">
      <c r="A150" s="16">
        <v>143</v>
      </c>
      <c r="B150" s="17" t="s">
        <v>241</v>
      </c>
      <c r="C150" s="17" t="s">
        <v>361</v>
      </c>
      <c r="D150" s="17" t="s">
        <v>362</v>
      </c>
      <c r="E150" s="17" t="str">
        <f t="shared" si="9"/>
        <v>М</v>
      </c>
      <c r="F150" s="17" t="str">
        <f t="shared" si="10"/>
        <v>С</v>
      </c>
      <c r="G150" s="17" t="str">
        <f t="shared" si="11"/>
        <v>В</v>
      </c>
      <c r="H150" s="17">
        <v>760188</v>
      </c>
      <c r="I150" s="22">
        <v>11</v>
      </c>
      <c r="J150" s="17" t="s">
        <v>363</v>
      </c>
      <c r="K150" s="16" t="s">
        <v>16</v>
      </c>
      <c r="L150" s="4">
        <v>19</v>
      </c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13">
        <f>SUM(L150:X150)</f>
        <v>19</v>
      </c>
      <c r="Z150" s="27">
        <v>28</v>
      </c>
      <c r="AA150" s="19">
        <f>Y150/Z150</f>
        <v>0.6785714285714286</v>
      </c>
      <c r="AB150" s="43" t="str">
        <f>IF(Y150&gt;75%*Z150,"Победитель",IF(Y150&gt;50%*Z150,"Призёр","Участник"))</f>
        <v>Призёр</v>
      </c>
    </row>
    <row r="151" spans="1:28" x14ac:dyDescent="0.35">
      <c r="A151" s="16">
        <v>144</v>
      </c>
      <c r="B151" s="17" t="s">
        <v>157</v>
      </c>
      <c r="C151" s="17" t="s">
        <v>62</v>
      </c>
      <c r="D151" s="17" t="s">
        <v>26</v>
      </c>
      <c r="E151" s="17" t="str">
        <f t="shared" si="9"/>
        <v>К</v>
      </c>
      <c r="F151" s="17" t="str">
        <f t="shared" si="10"/>
        <v>Я</v>
      </c>
      <c r="G151" s="17" t="str">
        <f t="shared" si="11"/>
        <v>В</v>
      </c>
      <c r="H151" s="17">
        <v>764204</v>
      </c>
      <c r="I151" s="22">
        <v>11</v>
      </c>
      <c r="J151" s="17" t="s">
        <v>158</v>
      </c>
      <c r="K151" s="16" t="s">
        <v>16</v>
      </c>
      <c r="L151" s="4">
        <v>2</v>
      </c>
      <c r="M151" s="4">
        <v>2</v>
      </c>
      <c r="N151" s="4">
        <v>2</v>
      </c>
      <c r="O151" s="4">
        <v>2</v>
      </c>
      <c r="P151" s="4">
        <v>1</v>
      </c>
      <c r="Q151" s="4">
        <v>2</v>
      </c>
      <c r="R151" s="4">
        <v>0</v>
      </c>
      <c r="S151" s="4">
        <v>2</v>
      </c>
      <c r="T151" s="4">
        <v>0</v>
      </c>
      <c r="U151" s="4">
        <v>0</v>
      </c>
      <c r="V151" s="4">
        <v>0</v>
      </c>
      <c r="W151" s="4">
        <v>2</v>
      </c>
      <c r="X151" s="4">
        <v>3</v>
      </c>
      <c r="Y151" s="13">
        <f>SUM(L151:X151)</f>
        <v>18</v>
      </c>
      <c r="Z151" s="27">
        <v>28</v>
      </c>
      <c r="AA151" s="19">
        <f>Y151/Z151</f>
        <v>0.6428571428571429</v>
      </c>
      <c r="AB151" s="43" t="str">
        <f>IF(Y151&gt;75%*Z151,"Победитель",IF(Y151&gt;50%*Z151,"Призёр","Участник"))</f>
        <v>Призёр</v>
      </c>
    </row>
    <row r="152" spans="1:28" x14ac:dyDescent="0.35">
      <c r="A152" s="16">
        <v>145</v>
      </c>
      <c r="B152" s="17" t="s">
        <v>153</v>
      </c>
      <c r="C152" s="17" t="s">
        <v>31</v>
      </c>
      <c r="D152" s="17" t="s">
        <v>88</v>
      </c>
      <c r="E152" s="17" t="str">
        <f t="shared" si="9"/>
        <v>Д</v>
      </c>
      <c r="F152" s="17" t="str">
        <f t="shared" si="10"/>
        <v>Д</v>
      </c>
      <c r="G152" s="17" t="str">
        <f t="shared" si="11"/>
        <v>И</v>
      </c>
      <c r="H152" s="9">
        <v>764204</v>
      </c>
      <c r="I152" s="22">
        <v>11</v>
      </c>
      <c r="J152" s="17" t="s">
        <v>154</v>
      </c>
      <c r="K152" s="16" t="s">
        <v>16</v>
      </c>
      <c r="L152" s="11">
        <v>2</v>
      </c>
      <c r="M152" s="11">
        <v>2</v>
      </c>
      <c r="N152" s="11">
        <v>0</v>
      </c>
      <c r="O152" s="11">
        <v>1</v>
      </c>
      <c r="P152" s="11">
        <v>2</v>
      </c>
      <c r="Q152" s="11">
        <v>1</v>
      </c>
      <c r="R152" s="11">
        <v>1</v>
      </c>
      <c r="S152" s="11">
        <v>2</v>
      </c>
      <c r="T152" s="11">
        <v>0</v>
      </c>
      <c r="U152" s="11">
        <v>1</v>
      </c>
      <c r="V152" s="11">
        <v>2</v>
      </c>
      <c r="W152" s="11">
        <v>1</v>
      </c>
      <c r="X152" s="11">
        <v>0</v>
      </c>
      <c r="Y152" s="13">
        <f>SUM(L152:X152)</f>
        <v>15</v>
      </c>
      <c r="Z152" s="27">
        <v>28</v>
      </c>
      <c r="AA152" s="19">
        <f>Y152/Z152</f>
        <v>0.5357142857142857</v>
      </c>
      <c r="AB152" s="43" t="str">
        <f>IF(Y152&gt;75%*Z152,"Победитель",IF(Y152&gt;50%*Z152,"Призёр","Участник"))</f>
        <v>Призёр</v>
      </c>
    </row>
    <row r="153" spans="1:28" x14ac:dyDescent="0.35">
      <c r="A153" s="16">
        <v>146</v>
      </c>
      <c r="B153" s="17" t="s">
        <v>54</v>
      </c>
      <c r="C153" s="17" t="s">
        <v>55</v>
      </c>
      <c r="D153" s="17" t="s">
        <v>45</v>
      </c>
      <c r="E153" s="17" t="str">
        <f t="shared" si="9"/>
        <v>Б</v>
      </c>
      <c r="F153" s="17" t="str">
        <f t="shared" si="10"/>
        <v>Е</v>
      </c>
      <c r="G153" s="17" t="str">
        <f t="shared" si="11"/>
        <v>М</v>
      </c>
      <c r="H153" s="17">
        <v>764204</v>
      </c>
      <c r="I153" s="22">
        <v>11</v>
      </c>
      <c r="J153" s="17" t="s">
        <v>152</v>
      </c>
      <c r="K153" s="16" t="s">
        <v>16</v>
      </c>
      <c r="L153" s="4">
        <v>1</v>
      </c>
      <c r="M153" s="4">
        <v>1</v>
      </c>
      <c r="N153" s="4">
        <v>0</v>
      </c>
      <c r="O153" s="4">
        <v>1</v>
      </c>
      <c r="P153" s="4">
        <v>2</v>
      </c>
      <c r="Q153" s="4">
        <v>1</v>
      </c>
      <c r="R153" s="4">
        <v>0</v>
      </c>
      <c r="S153" s="4">
        <v>2</v>
      </c>
      <c r="T153" s="4">
        <v>0</v>
      </c>
      <c r="U153" s="4">
        <v>2</v>
      </c>
      <c r="V153" s="4">
        <v>2</v>
      </c>
      <c r="W153" s="4">
        <v>2</v>
      </c>
      <c r="X153" s="4">
        <v>0</v>
      </c>
      <c r="Y153" s="13">
        <f>SUM(L153:X153)</f>
        <v>14</v>
      </c>
      <c r="Z153" s="27">
        <v>28</v>
      </c>
      <c r="AA153" s="19">
        <f>Y153/Z153</f>
        <v>0.5</v>
      </c>
      <c r="AB153" s="43" t="s">
        <v>448</v>
      </c>
    </row>
    <row r="154" spans="1:28" x14ac:dyDescent="0.35">
      <c r="A154" s="16">
        <v>147</v>
      </c>
      <c r="B154" s="17" t="s">
        <v>263</v>
      </c>
      <c r="C154" s="17" t="s">
        <v>264</v>
      </c>
      <c r="D154" s="17" t="s">
        <v>38</v>
      </c>
      <c r="E154" s="17" t="str">
        <f t="shared" si="9"/>
        <v>И</v>
      </c>
      <c r="F154" s="17" t="str">
        <f t="shared" si="10"/>
        <v>А</v>
      </c>
      <c r="G154" s="17" t="str">
        <f t="shared" si="11"/>
        <v>А</v>
      </c>
      <c r="H154" s="17">
        <v>761312</v>
      </c>
      <c r="I154" s="22">
        <v>11</v>
      </c>
      <c r="J154" s="17" t="s">
        <v>251</v>
      </c>
      <c r="K154" s="16" t="s">
        <v>16</v>
      </c>
      <c r="L154" s="4">
        <v>13</v>
      </c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13">
        <f>SUM(L154:X154)</f>
        <v>13</v>
      </c>
      <c r="Z154" s="27">
        <v>28</v>
      </c>
      <c r="AA154" s="19">
        <f>Y154/Z154</f>
        <v>0.4642857142857143</v>
      </c>
      <c r="AB154" s="14" t="str">
        <f>IF(Y154&gt;75%*Z154,"Победитель",IF(Y154&gt;50%*Z154,"Призёр","Участник"))</f>
        <v>Участник</v>
      </c>
    </row>
    <row r="155" spans="1:28" x14ac:dyDescent="0.35">
      <c r="A155" s="16">
        <v>148</v>
      </c>
      <c r="B155" s="17" t="s">
        <v>159</v>
      </c>
      <c r="C155" s="17" t="s">
        <v>76</v>
      </c>
      <c r="D155" s="17" t="s">
        <v>160</v>
      </c>
      <c r="E155" s="17" t="str">
        <f t="shared" si="9"/>
        <v>А</v>
      </c>
      <c r="F155" s="17" t="str">
        <f t="shared" si="10"/>
        <v>С</v>
      </c>
      <c r="G155" s="17" t="str">
        <f t="shared" si="11"/>
        <v>В</v>
      </c>
      <c r="H155" s="9">
        <v>764204</v>
      </c>
      <c r="I155" s="22">
        <v>11</v>
      </c>
      <c r="J155" s="17" t="s">
        <v>161</v>
      </c>
      <c r="K155" s="16" t="s">
        <v>16</v>
      </c>
      <c r="L155" s="11">
        <v>1</v>
      </c>
      <c r="M155" s="11">
        <v>1</v>
      </c>
      <c r="N155" s="11">
        <v>1</v>
      </c>
      <c r="O155" s="11">
        <v>1</v>
      </c>
      <c r="P155" s="11">
        <v>2</v>
      </c>
      <c r="Q155" s="11">
        <v>1</v>
      </c>
      <c r="R155" s="11">
        <v>0</v>
      </c>
      <c r="S155" s="11">
        <v>2</v>
      </c>
      <c r="T155" s="11">
        <v>0</v>
      </c>
      <c r="U155" s="11">
        <v>1</v>
      </c>
      <c r="V155" s="11">
        <v>0</v>
      </c>
      <c r="W155" s="11">
        <v>1</v>
      </c>
      <c r="X155" s="11">
        <v>2</v>
      </c>
      <c r="Y155" s="13">
        <f>SUM(L155:X155)</f>
        <v>13</v>
      </c>
      <c r="Z155" s="27">
        <v>28</v>
      </c>
      <c r="AA155" s="19">
        <f>Y155/Z155</f>
        <v>0.4642857142857143</v>
      </c>
      <c r="AB155" s="14" t="str">
        <f>IF(Y155&gt;75%*Z155,"Победитель",IF(Y155&gt;50%*Z155,"Призёр","Участник"))</f>
        <v>Участник</v>
      </c>
    </row>
    <row r="156" spans="1:28" x14ac:dyDescent="0.35">
      <c r="A156" s="16">
        <v>149</v>
      </c>
      <c r="B156" s="17" t="s">
        <v>248</v>
      </c>
      <c r="C156" s="17" t="s">
        <v>84</v>
      </c>
      <c r="D156" s="17" t="s">
        <v>92</v>
      </c>
      <c r="E156" s="17" t="str">
        <f t="shared" si="9"/>
        <v>Б</v>
      </c>
      <c r="F156" s="17" t="str">
        <f t="shared" si="10"/>
        <v>М</v>
      </c>
      <c r="G156" s="17" t="str">
        <f t="shared" si="11"/>
        <v>А</v>
      </c>
      <c r="H156" s="17">
        <v>760184</v>
      </c>
      <c r="I156" s="22">
        <v>11</v>
      </c>
      <c r="J156" s="17" t="s">
        <v>249</v>
      </c>
      <c r="K156" s="16" t="s">
        <v>16</v>
      </c>
      <c r="L156" s="4">
        <v>2</v>
      </c>
      <c r="M156" s="4">
        <v>1</v>
      </c>
      <c r="N156" s="4">
        <v>2</v>
      </c>
      <c r="O156" s="4">
        <v>1</v>
      </c>
      <c r="P156" s="4">
        <v>0</v>
      </c>
      <c r="Q156" s="4">
        <v>1</v>
      </c>
      <c r="R156" s="4">
        <v>0</v>
      </c>
      <c r="S156" s="4">
        <v>1</v>
      </c>
      <c r="T156" s="4">
        <v>0</v>
      </c>
      <c r="U156" s="4">
        <v>1</v>
      </c>
      <c r="V156" s="4">
        <v>2</v>
      </c>
      <c r="W156" s="4">
        <v>1</v>
      </c>
      <c r="X156" s="4">
        <v>0</v>
      </c>
      <c r="Y156" s="13">
        <f>SUM(L156:X156)</f>
        <v>12</v>
      </c>
      <c r="Z156" s="27">
        <v>28</v>
      </c>
      <c r="AA156" s="19">
        <f>Y156/Z156</f>
        <v>0.42857142857142855</v>
      </c>
      <c r="AB156" s="14" t="str">
        <f>IF(Y156&gt;75%*Z156,"Победитель",IF(Y156&gt;50%*Z156,"Призёр","Участник"))</f>
        <v>Участник</v>
      </c>
    </row>
    <row r="157" spans="1:28" x14ac:dyDescent="0.35">
      <c r="A157" s="16">
        <v>150</v>
      </c>
      <c r="B157" s="17" t="s">
        <v>368</v>
      </c>
      <c r="C157" s="17" t="s">
        <v>53</v>
      </c>
      <c r="D157" s="17" t="s">
        <v>43</v>
      </c>
      <c r="E157" s="17" t="str">
        <f t="shared" si="9"/>
        <v>Ф</v>
      </c>
      <c r="F157" s="17" t="str">
        <f t="shared" si="10"/>
        <v>А</v>
      </c>
      <c r="G157" s="17" t="str">
        <f t="shared" si="11"/>
        <v>А</v>
      </c>
      <c r="H157" s="17">
        <v>760188</v>
      </c>
      <c r="I157" s="22">
        <v>11</v>
      </c>
      <c r="J157" s="17" t="s">
        <v>369</v>
      </c>
      <c r="K157" s="16" t="s">
        <v>16</v>
      </c>
      <c r="L157" s="4">
        <v>12</v>
      </c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13">
        <f>SUM(L157:X157)</f>
        <v>12</v>
      </c>
      <c r="Z157" s="27">
        <v>28</v>
      </c>
      <c r="AA157" s="19">
        <f>Y157/Z157</f>
        <v>0.42857142857142855</v>
      </c>
      <c r="AB157" s="14" t="str">
        <f>IF(Y157&gt;75%*Z157,"Победитель",IF(Y157&gt;50%*Z157,"Призёр","Участник"))</f>
        <v>Участник</v>
      </c>
    </row>
    <row r="158" spans="1:28" x14ac:dyDescent="0.35">
      <c r="A158" s="16">
        <v>151</v>
      </c>
      <c r="B158" s="17" t="s">
        <v>265</v>
      </c>
      <c r="C158" s="17" t="s">
        <v>228</v>
      </c>
      <c r="D158" s="17" t="s">
        <v>146</v>
      </c>
      <c r="E158" s="17" t="str">
        <f t="shared" si="9"/>
        <v>Л</v>
      </c>
      <c r="F158" s="17" t="str">
        <f t="shared" si="10"/>
        <v>И</v>
      </c>
      <c r="G158" s="17" t="str">
        <f t="shared" si="11"/>
        <v>Н</v>
      </c>
      <c r="H158" s="17">
        <v>761312</v>
      </c>
      <c r="I158" s="22">
        <v>11</v>
      </c>
      <c r="J158" s="17" t="s">
        <v>266</v>
      </c>
      <c r="K158" s="16" t="s">
        <v>16</v>
      </c>
      <c r="L158" s="4">
        <v>12</v>
      </c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13">
        <f>SUM(L158:X158)</f>
        <v>12</v>
      </c>
      <c r="Z158" s="27">
        <v>28</v>
      </c>
      <c r="AA158" s="19">
        <f>Y158/Z158</f>
        <v>0.42857142857142855</v>
      </c>
      <c r="AB158" s="14" t="str">
        <f>IF(Y158&gt;75%*Z158,"Победитель",IF(Y158&gt;50%*Z158,"Призёр","Участник"))</f>
        <v>Участник</v>
      </c>
    </row>
    <row r="159" spans="1:28" x14ac:dyDescent="0.35">
      <c r="A159" s="16">
        <v>152</v>
      </c>
      <c r="B159" s="17" t="s">
        <v>243</v>
      </c>
      <c r="C159" s="17" t="s">
        <v>35</v>
      </c>
      <c r="D159" s="17" t="s">
        <v>34</v>
      </c>
      <c r="E159" s="17" t="str">
        <f t="shared" si="9"/>
        <v>Б</v>
      </c>
      <c r="F159" s="17" t="str">
        <f t="shared" si="10"/>
        <v>П</v>
      </c>
      <c r="G159" s="17" t="str">
        <f t="shared" si="11"/>
        <v>А</v>
      </c>
      <c r="H159" s="17">
        <v>760184</v>
      </c>
      <c r="I159" s="22">
        <v>11</v>
      </c>
      <c r="J159" s="17" t="s">
        <v>244</v>
      </c>
      <c r="K159" s="16" t="s">
        <v>16</v>
      </c>
      <c r="L159" s="4">
        <v>1</v>
      </c>
      <c r="M159" s="4">
        <v>0</v>
      </c>
      <c r="N159" s="4">
        <v>2</v>
      </c>
      <c r="O159" s="4">
        <v>1</v>
      </c>
      <c r="P159" s="4">
        <v>1</v>
      </c>
      <c r="Q159" s="4">
        <v>1</v>
      </c>
      <c r="R159" s="4">
        <v>1</v>
      </c>
      <c r="S159" s="4">
        <v>1</v>
      </c>
      <c r="T159" s="4">
        <v>0</v>
      </c>
      <c r="U159" s="4">
        <v>0</v>
      </c>
      <c r="V159" s="4">
        <v>2</v>
      </c>
      <c r="W159" s="4">
        <v>1</v>
      </c>
      <c r="X159" s="4">
        <v>0</v>
      </c>
      <c r="Y159" s="13">
        <f>SUM(L159:X159)</f>
        <v>11</v>
      </c>
      <c r="Z159" s="27">
        <v>28</v>
      </c>
      <c r="AA159" s="19">
        <f>Y159/Z159</f>
        <v>0.39285714285714285</v>
      </c>
      <c r="AB159" s="14" t="str">
        <f>IF(Y159&gt;75%*Z159,"Победитель",IF(Y159&gt;50%*Z159,"Призёр","Участник"))</f>
        <v>Участник</v>
      </c>
    </row>
    <row r="160" spans="1:28" x14ac:dyDescent="0.35">
      <c r="A160" s="16">
        <v>153</v>
      </c>
      <c r="B160" s="17" t="s">
        <v>364</v>
      </c>
      <c r="C160" s="17" t="s">
        <v>57</v>
      </c>
      <c r="D160" s="17" t="s">
        <v>81</v>
      </c>
      <c r="E160" s="17" t="str">
        <f t="shared" si="9"/>
        <v>С</v>
      </c>
      <c r="F160" s="17" t="str">
        <f t="shared" si="10"/>
        <v>А</v>
      </c>
      <c r="G160" s="17" t="str">
        <f t="shared" si="11"/>
        <v>П</v>
      </c>
      <c r="H160" s="17">
        <v>760188</v>
      </c>
      <c r="I160" s="22">
        <v>11</v>
      </c>
      <c r="J160" s="17" t="s">
        <v>365</v>
      </c>
      <c r="K160" s="16" t="s">
        <v>16</v>
      </c>
      <c r="L160" s="4">
        <v>11</v>
      </c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13">
        <f>SUM(L160:X160)</f>
        <v>11</v>
      </c>
      <c r="Z160" s="27">
        <v>28</v>
      </c>
      <c r="AA160" s="19">
        <f>Y160/Z160</f>
        <v>0.39285714285714285</v>
      </c>
      <c r="AB160" s="14" t="str">
        <f>IF(Y160&gt;75%*Z160,"Победитель",IF(Y160&gt;50%*Z160,"Призёр","Участник"))</f>
        <v>Участник</v>
      </c>
    </row>
    <row r="161" spans="1:28" x14ac:dyDescent="0.35">
      <c r="A161" s="16">
        <v>154</v>
      </c>
      <c r="B161" s="17" t="s">
        <v>252</v>
      </c>
      <c r="C161" s="17" t="s">
        <v>57</v>
      </c>
      <c r="D161" s="17" t="s">
        <v>81</v>
      </c>
      <c r="E161" s="17" t="str">
        <f t="shared" si="9"/>
        <v>Л</v>
      </c>
      <c r="F161" s="17" t="str">
        <f t="shared" si="10"/>
        <v>А</v>
      </c>
      <c r="G161" s="17" t="str">
        <f t="shared" si="11"/>
        <v>П</v>
      </c>
      <c r="H161" s="17">
        <v>763213</v>
      </c>
      <c r="I161" s="22">
        <v>11</v>
      </c>
      <c r="J161" s="17" t="s">
        <v>253</v>
      </c>
      <c r="K161" s="16" t="s">
        <v>16</v>
      </c>
      <c r="L161" s="4">
        <v>11</v>
      </c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13">
        <f>SUM(L161:X161)</f>
        <v>11</v>
      </c>
      <c r="Z161" s="27">
        <v>28</v>
      </c>
      <c r="AA161" s="19">
        <f>Y161/Z161</f>
        <v>0.39285714285714285</v>
      </c>
      <c r="AB161" s="14" t="str">
        <f>IF(Y161&gt;75%*Z161,"Победитель",IF(Y161&gt;50%*Z161,"Призёр","Участник"))</f>
        <v>Участник</v>
      </c>
    </row>
    <row r="162" spans="1:28" x14ac:dyDescent="0.35">
      <c r="A162" s="16">
        <v>155</v>
      </c>
      <c r="B162" s="17" t="s">
        <v>245</v>
      </c>
      <c r="C162" s="17" t="s">
        <v>246</v>
      </c>
      <c r="D162" s="17" t="s">
        <v>71</v>
      </c>
      <c r="E162" s="17" t="str">
        <f t="shared" si="9"/>
        <v>С</v>
      </c>
      <c r="F162" s="17" t="str">
        <f t="shared" si="10"/>
        <v>В</v>
      </c>
      <c r="G162" s="17" t="str">
        <f t="shared" si="11"/>
        <v>А</v>
      </c>
      <c r="H162" s="17">
        <v>760184</v>
      </c>
      <c r="I162" s="22">
        <v>11</v>
      </c>
      <c r="J162" s="17" t="s">
        <v>247</v>
      </c>
      <c r="K162" s="16" t="s">
        <v>16</v>
      </c>
      <c r="L162" s="4">
        <v>1</v>
      </c>
      <c r="M162" s="4">
        <v>1</v>
      </c>
      <c r="N162" s="4">
        <v>2</v>
      </c>
      <c r="O162" s="4">
        <v>1</v>
      </c>
      <c r="P162" s="4">
        <v>1</v>
      </c>
      <c r="Q162" s="4">
        <v>2</v>
      </c>
      <c r="R162" s="4">
        <v>0</v>
      </c>
      <c r="S162" s="4">
        <v>1</v>
      </c>
      <c r="T162" s="4">
        <v>0</v>
      </c>
      <c r="U162" s="4">
        <v>0</v>
      </c>
      <c r="V162" s="4">
        <v>0</v>
      </c>
      <c r="W162" s="4">
        <v>1</v>
      </c>
      <c r="X162" s="4">
        <v>0</v>
      </c>
      <c r="Y162" s="13">
        <f>SUM(L162:X162)</f>
        <v>10</v>
      </c>
      <c r="Z162" s="27">
        <v>28</v>
      </c>
      <c r="AA162" s="19">
        <f>Y162/Z162</f>
        <v>0.35714285714285715</v>
      </c>
      <c r="AB162" s="14" t="str">
        <f>IF(Y162&gt;75%*Z162,"Победитель",IF(Y162&gt;50%*Z162,"Призёр","Участник"))</f>
        <v>Участник</v>
      </c>
    </row>
    <row r="163" spans="1:28" x14ac:dyDescent="0.35">
      <c r="A163" s="16">
        <v>156</v>
      </c>
      <c r="B163" s="17" t="s">
        <v>366</v>
      </c>
      <c r="C163" s="17" t="s">
        <v>35</v>
      </c>
      <c r="D163" s="17" t="s">
        <v>160</v>
      </c>
      <c r="E163" s="17" t="str">
        <f t="shared" si="9"/>
        <v>У</v>
      </c>
      <c r="F163" s="17" t="str">
        <f t="shared" si="10"/>
        <v>П</v>
      </c>
      <c r="G163" s="17" t="str">
        <f t="shared" si="11"/>
        <v>В</v>
      </c>
      <c r="H163" s="17">
        <v>760188</v>
      </c>
      <c r="I163" s="22">
        <v>11</v>
      </c>
      <c r="J163" s="17" t="s">
        <v>367</v>
      </c>
      <c r="K163" s="16" t="s">
        <v>16</v>
      </c>
      <c r="L163" s="4">
        <v>10</v>
      </c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13">
        <f>SUM(L163:X163)</f>
        <v>10</v>
      </c>
      <c r="Z163" s="27">
        <v>28</v>
      </c>
      <c r="AA163" s="19">
        <f>Y163/Z163</f>
        <v>0.35714285714285715</v>
      </c>
      <c r="AB163" s="14" t="str">
        <f>IF(Y163&gt;75%*Z163,"Победитель",IF(Y163&gt;50%*Z163,"Призёр","Участник"))</f>
        <v>Участник</v>
      </c>
    </row>
    <row r="164" spans="1:28" x14ac:dyDescent="0.35">
      <c r="A164" s="16">
        <v>157</v>
      </c>
      <c r="B164" s="17" t="s">
        <v>262</v>
      </c>
      <c r="C164" s="17" t="s">
        <v>74</v>
      </c>
      <c r="D164" s="17" t="s">
        <v>92</v>
      </c>
      <c r="E164" s="17" t="str">
        <f t="shared" si="9"/>
        <v>Т</v>
      </c>
      <c r="F164" s="17" t="str">
        <f t="shared" si="10"/>
        <v>М</v>
      </c>
      <c r="G164" s="17" t="str">
        <f t="shared" si="11"/>
        <v>А</v>
      </c>
      <c r="H164" s="17">
        <v>761312</v>
      </c>
      <c r="I164" s="22">
        <v>11</v>
      </c>
      <c r="J164" s="17" t="s">
        <v>249</v>
      </c>
      <c r="K164" s="16" t="s">
        <v>16</v>
      </c>
      <c r="L164" s="4">
        <v>10</v>
      </c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13">
        <f>SUM(L164:X164)</f>
        <v>10</v>
      </c>
      <c r="Z164" s="27">
        <v>28</v>
      </c>
      <c r="AA164" s="19">
        <f>Y164/Z164</f>
        <v>0.35714285714285715</v>
      </c>
      <c r="AB164" s="14" t="str">
        <f>IF(Y164&gt;75%*Z164,"Победитель",IF(Y164&gt;50%*Z164,"Призёр","Участник"))</f>
        <v>Участник</v>
      </c>
    </row>
    <row r="165" spans="1:28" x14ac:dyDescent="0.35">
      <c r="A165" s="16">
        <v>158</v>
      </c>
      <c r="B165" s="17" t="s">
        <v>250</v>
      </c>
      <c r="C165" s="17" t="s">
        <v>136</v>
      </c>
      <c r="D165" s="17" t="s">
        <v>43</v>
      </c>
      <c r="E165" s="17" t="str">
        <f t="shared" si="9"/>
        <v>А</v>
      </c>
      <c r="F165" s="17" t="str">
        <f t="shared" si="10"/>
        <v>В</v>
      </c>
      <c r="G165" s="17" t="str">
        <f t="shared" si="11"/>
        <v>А</v>
      </c>
      <c r="H165" s="17">
        <v>760184</v>
      </c>
      <c r="I165" s="22">
        <v>11</v>
      </c>
      <c r="J165" s="17" t="s">
        <v>251</v>
      </c>
      <c r="K165" s="16" t="s">
        <v>16</v>
      </c>
      <c r="L165" s="4">
        <v>1</v>
      </c>
      <c r="M165" s="4">
        <v>1</v>
      </c>
      <c r="N165" s="4">
        <v>0</v>
      </c>
      <c r="O165" s="4">
        <v>1</v>
      </c>
      <c r="P165" s="4">
        <v>1</v>
      </c>
      <c r="Q165" s="4">
        <v>2</v>
      </c>
      <c r="R165" s="4">
        <v>1</v>
      </c>
      <c r="S165" s="4">
        <v>1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13">
        <f>SUM(L165:X165)</f>
        <v>8</v>
      </c>
      <c r="Z165" s="27">
        <v>28</v>
      </c>
      <c r="AA165" s="19">
        <f>Y165/Z165</f>
        <v>0.2857142857142857</v>
      </c>
      <c r="AB165" s="14" t="str">
        <f>IF(Y165&gt;75%*Z165,"Победитель",IF(Y165&gt;50%*Z165,"Призёр","Участник"))</f>
        <v>Участник</v>
      </c>
    </row>
    <row r="166" spans="1:28" x14ac:dyDescent="0.35">
      <c r="A166" s="16">
        <v>159</v>
      </c>
      <c r="B166" s="17" t="s">
        <v>155</v>
      </c>
      <c r="C166" s="17" t="s">
        <v>82</v>
      </c>
      <c r="D166" s="17" t="s">
        <v>70</v>
      </c>
      <c r="E166" s="17" t="str">
        <f t="shared" si="9"/>
        <v>С</v>
      </c>
      <c r="F166" s="17" t="str">
        <f t="shared" si="10"/>
        <v>А</v>
      </c>
      <c r="G166" s="17" t="str">
        <f t="shared" si="11"/>
        <v>Д</v>
      </c>
      <c r="H166" s="9">
        <v>764204</v>
      </c>
      <c r="I166" s="22">
        <v>11</v>
      </c>
      <c r="J166" s="17" t="s">
        <v>156</v>
      </c>
      <c r="K166" s="16" t="s">
        <v>16</v>
      </c>
      <c r="L166" s="11">
        <v>1</v>
      </c>
      <c r="M166" s="11">
        <v>0</v>
      </c>
      <c r="N166" s="11">
        <v>1</v>
      </c>
      <c r="O166" s="11">
        <v>0</v>
      </c>
      <c r="P166" s="11">
        <v>1</v>
      </c>
      <c r="Q166" s="11">
        <v>1</v>
      </c>
      <c r="R166" s="11">
        <v>1</v>
      </c>
      <c r="S166" s="11">
        <v>1</v>
      </c>
      <c r="T166" s="11">
        <v>0</v>
      </c>
      <c r="U166" s="11">
        <v>1</v>
      </c>
      <c r="V166" s="11">
        <v>0</v>
      </c>
      <c r="W166" s="11">
        <v>1</v>
      </c>
      <c r="X166" s="11">
        <v>0</v>
      </c>
      <c r="Y166" s="13">
        <f>SUM(L166:X166)</f>
        <v>8</v>
      </c>
      <c r="Z166" s="27">
        <v>28</v>
      </c>
      <c r="AA166" s="19">
        <f>Y166/Z166</f>
        <v>0.2857142857142857</v>
      </c>
      <c r="AB166" s="14" t="str">
        <f>IF(Y166&gt;75%*Z166,"Победитель",IF(Y166&gt;50%*Z166,"Призёр","Участник"))</f>
        <v>Участник</v>
      </c>
    </row>
    <row r="167" spans="1:28" x14ac:dyDescent="0.35">
      <c r="E167" s="28"/>
      <c r="F167" s="28"/>
      <c r="G167" s="28"/>
    </row>
    <row r="168" spans="1:28" x14ac:dyDescent="0.35">
      <c r="E168" s="28"/>
      <c r="F168" s="28"/>
      <c r="G168" s="28"/>
      <c r="K168" s="29"/>
    </row>
  </sheetData>
  <sheetProtection algorithmName="SHA-512" hashValue="IsrialMFOt8eIybcGTFpF8Tt3v2f5i1VKfYjl4gKx/rcIpchlVNj8OktIqeI9XUh5aYVIdJ4z0t33qOa2j1G4w==" saltValue="4EPIUBOBtV4EYYLKZ+PiNQ==" spinCount="100000" sheet="1" objects="1" scenarios="1"/>
  <sortState xmlns:xlrd2="http://schemas.microsoft.com/office/spreadsheetml/2017/richdata2" ref="B8:AB32">
    <sortCondition ref="AB8:AB32"/>
    <sortCondition descending="1" ref="Y8:Y32"/>
  </sortState>
  <mergeCells count="30">
    <mergeCell ref="A4:C4"/>
    <mergeCell ref="A5:A7"/>
    <mergeCell ref="B5:B7"/>
    <mergeCell ref="C5:C7"/>
    <mergeCell ref="D5:D7"/>
    <mergeCell ref="E5:E7"/>
    <mergeCell ref="F5:F7"/>
    <mergeCell ref="G5:G7"/>
    <mergeCell ref="X6:X7"/>
    <mergeCell ref="U6:U7"/>
    <mergeCell ref="P6:P7"/>
    <mergeCell ref="Q6:Q7"/>
    <mergeCell ref="R6:R7"/>
    <mergeCell ref="S6:S7"/>
    <mergeCell ref="T6:T7"/>
    <mergeCell ref="AB5:AB7"/>
    <mergeCell ref="H5:H7"/>
    <mergeCell ref="I5:I7"/>
    <mergeCell ref="J5:J7"/>
    <mergeCell ref="AA5:AA7"/>
    <mergeCell ref="K5:K7"/>
    <mergeCell ref="L5:X5"/>
    <mergeCell ref="L6:L7"/>
    <mergeCell ref="V6:V7"/>
    <mergeCell ref="W6:W7"/>
    <mergeCell ref="Z5:Z7"/>
    <mergeCell ref="Y5:Y7"/>
    <mergeCell ref="M6:M7"/>
    <mergeCell ref="N6:N7"/>
    <mergeCell ref="O6:O7"/>
  </mergeCells>
  <phoneticPr fontId="13" type="noConversion"/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ЭКОЛОГИЯ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2018-10-01T09:29:32Z</cp:lastPrinted>
  <dcterms:created xsi:type="dcterms:W3CDTF">2018-08-16T12:42:27Z</dcterms:created>
  <dcterms:modified xsi:type="dcterms:W3CDTF">2023-10-27T09:19:44Z</dcterms:modified>
</cp:coreProperties>
</file>